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rw28663\SSE PLC\PMO - Rhys NIA\04. NIA_SSEN_0041 Merlin\03. Engineering &amp; IT\Cambridge\Flexible Service Survey\"/>
    </mc:Choice>
  </mc:AlternateContent>
  <xr:revisionPtr revIDLastSave="27" documentId="8_{F1E6A612-A766-406C-A569-3E4B6ADD9DD8}" xr6:coauthVersionLast="41" xr6:coauthVersionMax="46" xr10:uidLastSave="{91CA6A44-64C7-4D4B-A191-2957B085AD68}"/>
  <bookViews>
    <workbookView xWindow="-110" yWindow="-110" windowWidth="19420" windowHeight="10420" xr2:uid="{00000000-000D-0000-FFFF-FFFF00000000}"/>
  </bookViews>
  <sheets>
    <sheet name="Questionnaire" sheetId="2" r:id="rId1"/>
    <sheet name="Sheet1" sheetId="4" state="hidden" r:id="rId2"/>
  </sheets>
  <definedNames>
    <definedName name="_xlnm._FilterDatabase" localSheetId="0" hidden="1">Questionnaire!$A$15:$G$22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12" i="2" l="1"/>
  <c r="C113" i="2"/>
  <c r="C4" i="4"/>
  <c r="C5" i="4"/>
  <c r="C6" i="4"/>
  <c r="C114" i="2" s="1"/>
  <c r="D5" i="4"/>
  <c r="D113" i="2" s="1"/>
  <c r="D6" i="4"/>
  <c r="D114" i="2" s="1"/>
  <c r="D31" i="4"/>
  <c r="C31" i="4"/>
  <c r="C132" i="2" s="1"/>
  <c r="D30" i="4"/>
  <c r="C30" i="4"/>
  <c r="C131" i="2" s="1"/>
  <c r="D29" i="4"/>
  <c r="C29" i="4"/>
  <c r="C130" i="2" s="1"/>
  <c r="B47" i="4"/>
  <c r="B62" i="4" s="1"/>
  <c r="B46" i="4"/>
  <c r="E29" i="4" l="1"/>
  <c r="E130" i="2" s="1"/>
  <c r="E30" i="4"/>
  <c r="E131" i="2" s="1"/>
  <c r="E4" i="4"/>
  <c r="E112" i="2" s="1"/>
  <c r="E31" i="4"/>
  <c r="E132" i="2" s="1"/>
  <c r="E5" i="4"/>
  <c r="E113" i="2" s="1"/>
  <c r="E6" i="4"/>
  <c r="E114"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tc={267A6DA0-A2C8-4B4F-BE15-640DA5422217}</author>
  </authors>
  <commentList>
    <comment ref="B49" authorId="0" shapeId="0" xr:uid="{267A6DA0-A2C8-4B4F-BE15-640DA5422217}">
      <text>
        <t>[Threaded comment]
Your version of Excel allows you to read this threaded comment; however, any edits to it will get removed if the file is opened in a newer version of Excel. Learn more: https://go.microsoft.com/fwlink/?linkid=870924
Comment:
    I think 150 would be the maximum value</t>
      </text>
    </comment>
  </commentList>
</comments>
</file>

<file path=xl/sharedStrings.xml><?xml version="1.0" encoding="utf-8"?>
<sst xmlns="http://schemas.openxmlformats.org/spreadsheetml/2006/main" count="246" uniqueCount="194">
  <si>
    <t>Asset 1</t>
  </si>
  <si>
    <t>Part 1: About your asset</t>
  </si>
  <si>
    <t>Flex 1 (e.g. up generation)</t>
  </si>
  <si>
    <t>yes</t>
  </si>
  <si>
    <t>Asset</t>
  </si>
  <si>
    <t>Asset 2</t>
  </si>
  <si>
    <t>(1) asset reference number, if applicable</t>
  </si>
  <si>
    <t>(6) type of flexibility service (up to 3) per asset, if applicable</t>
  </si>
  <si>
    <t>(10) indicate capacity contracted in short term markets (MW), if applicable</t>
  </si>
  <si>
    <t>(11) indicate capacity contracted in long term markets (MW), if applicable</t>
  </si>
  <si>
    <t>Part 3: Future Flexible Service Opportunities</t>
  </si>
  <si>
    <t xml:space="preserve">You can sign up to a long term contract where you get a predictable payment for provision of your service (availability payment). </t>
  </si>
  <si>
    <t xml:space="preserve">You can participate in a day ahead local constraint market run by SSEN. </t>
  </si>
  <si>
    <t xml:space="preserve">Option A (long term contract):  </t>
  </si>
  <si>
    <t xml:space="preserve">Option B (short term contract): </t>
  </si>
  <si>
    <t>Option</t>
  </si>
  <si>
    <t>Option A</t>
  </si>
  <si>
    <t>Option B</t>
  </si>
  <si>
    <t>if not, why?</t>
  </si>
  <si>
    <t>Interested in participating? yes/no</t>
  </si>
  <si>
    <t xml:space="preserve">Part 4: Valuation of Flexibility </t>
  </si>
  <si>
    <t>weekdays</t>
  </si>
  <si>
    <t>Factor</t>
  </si>
  <si>
    <t>don’t know</t>
  </si>
  <si>
    <t>(14) What are the more important factors that may contribute to decide your participation in any of the above markets? (multiple options are possible)</t>
  </si>
  <si>
    <t>comments</t>
  </si>
  <si>
    <t>others (specify)</t>
  </si>
  <si>
    <t>days</t>
  </si>
  <si>
    <t>time</t>
  </si>
  <si>
    <t>capacity needed (MW)</t>
  </si>
  <si>
    <t>volume traded</t>
  </si>
  <si>
    <t>Option A (long term)</t>
  </si>
  <si>
    <t>Option B (day ahead)</t>
  </si>
  <si>
    <t>months when flexibility is required</t>
  </si>
  <si>
    <t xml:space="preserve">number of utilisation events </t>
  </si>
  <si>
    <t>Definitions</t>
  </si>
  <si>
    <t>Flexibility services</t>
  </si>
  <si>
    <t>Long term contracts</t>
  </si>
  <si>
    <t>Day ahead market</t>
  </si>
  <si>
    <t>Availability price</t>
  </si>
  <si>
    <t>Utilisation price</t>
  </si>
  <si>
    <t>(13) If applicable, which of the above two markets would you prefer to operate in and why?</t>
  </si>
  <si>
    <t>if yes, what is the maximum/minimum capacity (or range) you will be interested in offering (it can be aggregated capacity from assets)?</t>
  </si>
  <si>
    <t>In this scenario SSEN has a constraint that has developed and is willing to pay for flexible services to remove this constraint. Your service can alleviate this constraint and has been given two options:</t>
  </si>
  <si>
    <t>(e.g. no)</t>
  </si>
  <si>
    <t xml:space="preserve">We provide you with a set of choices cards to identify your preferences </t>
  </si>
  <si>
    <t>Choice card 1</t>
  </si>
  <si>
    <t>Option 1</t>
  </si>
  <si>
    <t>(Long term market)</t>
  </si>
  <si>
    <t>Choice card 2</t>
  </si>
  <si>
    <t>(Short term market: day ahead)</t>
  </si>
  <si>
    <t>Option 2</t>
  </si>
  <si>
    <t>Option 3</t>
  </si>
  <si>
    <t>Option 4</t>
  </si>
  <si>
    <t>Not interested</t>
  </si>
  <si>
    <t>June, July, August 2021</t>
  </si>
  <si>
    <t>5MW</t>
  </si>
  <si>
    <t>MW</t>
  </si>
  <si>
    <t>h</t>
  </si>
  <si>
    <t>Main assumptions for estimation of revenues</t>
  </si>
  <si>
    <t>number of hours called (utilised)**</t>
  </si>
  <si>
    <t>(*) refers to the capacity (net of LF) available to be traded</t>
  </si>
  <si>
    <t>(**) there is a risk to not be called</t>
  </si>
  <si>
    <t xml:space="preserve">SSEN average availability price </t>
  </si>
  <si>
    <t>£MW/h</t>
  </si>
  <si>
    <t>availability price (£ /MW/h)</t>
  </si>
  <si>
    <t>utilisation price (£ /MWh)</t>
  </si>
  <si>
    <t>An agreed upon contract between the DSO and flexibility service provider that lasts longer than one month and is usually longer than one year in duration</t>
  </si>
  <si>
    <t>An auction mechanism that allows the DSO to request flexible services the day before they are required</t>
  </si>
  <si>
    <t>The price paid by the DSO to the flexibility provider to be available in case they need to be utilised</t>
  </si>
  <si>
    <t>NP&lt;2h</t>
  </si>
  <si>
    <t>notification period (factors)</t>
  </si>
  <si>
    <t>2h&lt;=NP&lt;6h</t>
  </si>
  <si>
    <t>NP&gt;=6h</t>
  </si>
  <si>
    <t xml:space="preserve">notification period factor </t>
  </si>
  <si>
    <t xml:space="preserve">(***) the shorter notification the more value for the DNO/DSO, some assets may respond quicker than others </t>
  </si>
  <si>
    <t>Part 2: Existing Obligations</t>
  </si>
  <si>
    <t>factor 1</t>
  </si>
  <si>
    <t>factor 2</t>
  </si>
  <si>
    <t>factor 3</t>
  </si>
  <si>
    <t xml:space="preserve"> comments </t>
  </si>
  <si>
    <t>For potential revenues we have used the pay-as-bid method (i.e. the flexibility service provider gets what is asked)</t>
  </si>
  <si>
    <t>Notification period</t>
  </si>
  <si>
    <t>The below questions are designed to help us understand what your experience is in offering services in existing markets. If you do not know, you can input unknown.</t>
  </si>
  <si>
    <t>(12) does the capacity contracted in any of the markets is via aggregators/supplier, directly, others? yes/no</t>
  </si>
  <si>
    <t>price (£/MWh)</t>
  </si>
  <si>
    <t>Your answers to this questionnaire will assist SSEN in performing Economic Analyses and gauge interest in different types of flexibility markets. This could impact what kind of contracts we are able to offer you in the future.</t>
  </si>
  <si>
    <t>(7) Type of service (up to 3)</t>
  </si>
  <si>
    <t>It can be the case that the same asset can provide different services (Service 1, Service 2, ...) with different type of contracts (short term, long term)</t>
  </si>
  <si>
    <t>(2) type of technology</t>
  </si>
  <si>
    <t xml:space="preserve">Key definitions are provided at the end of this questionnaire </t>
  </si>
  <si>
    <t xml:space="preserve">Is a commercial mechanism which requires participants to deliver a change in their usual power flows in real-time or at times requested by the DNO or the electricity system operator (NGESO). </t>
  </si>
  <si>
    <t>Some examples of type of technology/resources are: solar PV, wind, battery, hydro, EV, biomass, controllable loads (e.g. heat pumps), others (specify)</t>
  </si>
  <si>
    <t>Some examples of type of flexibility services are: up generation, down generation, up Mvar, down Mvar, others (specify)</t>
  </si>
  <si>
    <t>If you currently have existing service obligations please proceed to the next section (Part 2), otherwise go to Part 3</t>
  </si>
  <si>
    <t>The same asset may provide more than one flexibility service (Flex 1, Flex 2, …)</t>
  </si>
  <si>
    <t>(e.g. STOR)</t>
  </si>
  <si>
    <t>(8) existing short term contracts? yes/no</t>
  </si>
  <si>
    <t>(9) existing long term contracts? yes/no</t>
  </si>
  <si>
    <t>(e.g. yes)</t>
  </si>
  <si>
    <t>(e.g. yes - via aggregators)</t>
  </si>
  <si>
    <t xml:space="preserve">(e.g. solar PV) </t>
  </si>
  <si>
    <t>(e.g. 0.6)</t>
  </si>
  <si>
    <t>(e.g. 2)</t>
  </si>
  <si>
    <t>3pm-5pm</t>
  </si>
  <si>
    <t>request to be available (accepted hours)</t>
  </si>
  <si>
    <t xml:space="preserve">Use of SSEN flexibility prices (baseline) from current practices </t>
  </si>
  <si>
    <t>Only utilisation prices apply in this option</t>
  </si>
  <si>
    <t>For shorter notification periods SSEN pays more (i.e. increasing remuneration across options)</t>
  </si>
  <si>
    <t>A set of notification periods and utilisation factor are proposed based on current practices</t>
  </si>
  <si>
    <r>
      <t xml:space="preserve">availability price </t>
    </r>
    <r>
      <rPr>
        <sz val="11"/>
        <color rgb="FF00B050"/>
        <rFont val="Arial"/>
        <family val="2"/>
      </rPr>
      <t>(AP)</t>
    </r>
    <r>
      <rPr>
        <sz val="11"/>
        <color theme="1"/>
        <rFont val="Arial"/>
        <family val="2"/>
      </rPr>
      <t xml:space="preserve"> only </t>
    </r>
  </si>
  <si>
    <t>Estimation of revenues based on utilisation prices, utilisation factor, and notification periods (with three ranges)</t>
  </si>
  <si>
    <t>Different price options, including availability prices only (option 1) and a combination of availability and utilisation prices (option 2 and 3)</t>
  </si>
  <si>
    <t>utilisation rate</t>
  </si>
  <si>
    <t>factor (option 2)</t>
  </si>
  <si>
    <t>factor (option 3)</t>
  </si>
  <si>
    <t>Insert capacity (MW)*</t>
  </si>
  <si>
    <t xml:space="preserve">     </t>
  </si>
  <si>
    <t xml:space="preserve">                </t>
  </si>
  <si>
    <t>available capacity to trade (up to 5 MW)*</t>
  </si>
  <si>
    <t>average energy WS/spot price day ahead</t>
  </si>
  <si>
    <t>Assumptions (non visible for DER)</t>
  </si>
  <si>
    <t>utilisation price baseline - factor (UP factor) ***</t>
  </si>
  <si>
    <t>£/MWh (see EPEX Spot, DA in UK: 24/03/2021 price)</t>
  </si>
  <si>
    <t xml:space="preserve">utilisation price (UP factors) </t>
  </si>
  <si>
    <r>
      <t xml:space="preserve">availability price </t>
    </r>
    <r>
      <rPr>
        <sz val="11"/>
        <color rgb="FF00B050"/>
        <rFont val="Arial"/>
        <family val="2"/>
      </rPr>
      <t xml:space="preserve">(AP*0.8), </t>
    </r>
    <r>
      <rPr>
        <sz val="11"/>
        <rFont val="Arial"/>
        <family val="2"/>
      </rPr>
      <t>utilisation price</t>
    </r>
    <r>
      <rPr>
        <sz val="11"/>
        <color rgb="FF00B050"/>
        <rFont val="Arial"/>
        <family val="2"/>
      </rPr>
      <t xml:space="preserve"> (SP*1)</t>
    </r>
  </si>
  <si>
    <r>
      <t xml:space="preserve">availability price </t>
    </r>
    <r>
      <rPr>
        <sz val="11"/>
        <color rgb="FF00B050"/>
        <rFont val="Arial"/>
        <family val="2"/>
      </rPr>
      <t xml:space="preserve">(AP*0.6), </t>
    </r>
    <r>
      <rPr>
        <sz val="11"/>
        <rFont val="Arial"/>
        <family val="2"/>
      </rPr>
      <t>utilisation price</t>
    </r>
    <r>
      <rPr>
        <sz val="11"/>
        <color rgb="FF00B050"/>
        <rFont val="Arial"/>
        <family val="2"/>
      </rPr>
      <t xml:space="preserve"> (SP*2)</t>
    </r>
  </si>
  <si>
    <r>
      <t xml:space="preserve">Utilisation price </t>
    </r>
    <r>
      <rPr>
        <sz val="11"/>
        <color rgb="FF00B050"/>
        <rFont val="Arial"/>
        <family val="2"/>
      </rPr>
      <t>(SP*3)</t>
    </r>
    <r>
      <rPr>
        <sz val="11"/>
        <color rgb="FFFF0000"/>
        <rFont val="Arial"/>
        <family val="2"/>
      </rPr>
      <t xml:space="preserve">, </t>
    </r>
    <r>
      <rPr>
        <sz val="11"/>
        <rFont val="Arial"/>
        <family val="2"/>
      </rPr>
      <t>NP&gt;=6h</t>
    </r>
    <r>
      <rPr>
        <sz val="11"/>
        <color rgb="FFFF0000"/>
        <rFont val="Arial"/>
        <family val="2"/>
      </rPr>
      <t xml:space="preserve"> </t>
    </r>
    <r>
      <rPr>
        <sz val="11"/>
        <color rgb="FF00B050"/>
        <rFont val="Arial"/>
        <family val="2"/>
      </rPr>
      <t>(NP factor =1.5)</t>
    </r>
  </si>
  <si>
    <r>
      <t xml:space="preserve">Utilisation price </t>
    </r>
    <r>
      <rPr>
        <sz val="11"/>
        <color rgb="FF00B050"/>
        <rFont val="Arial"/>
        <family val="2"/>
      </rPr>
      <t>(SP*3)</t>
    </r>
    <r>
      <rPr>
        <sz val="11"/>
        <color theme="1"/>
        <rFont val="Arial"/>
        <family val="2"/>
      </rPr>
      <t xml:space="preserve">, </t>
    </r>
    <r>
      <rPr>
        <sz val="11"/>
        <rFont val="Arial"/>
        <family val="2"/>
      </rPr>
      <t xml:space="preserve">2h&lt;=NP&lt;6h </t>
    </r>
    <r>
      <rPr>
        <sz val="11"/>
        <color rgb="FF00B050"/>
        <rFont val="Arial"/>
        <family val="2"/>
      </rPr>
      <t>(NP factor 2= 1.75)</t>
    </r>
  </si>
  <si>
    <r>
      <t xml:space="preserve">Utilisation price  </t>
    </r>
    <r>
      <rPr>
        <sz val="11"/>
        <color rgb="FF00B050"/>
        <rFont val="Arial"/>
        <family val="2"/>
      </rPr>
      <t>(SP*3)</t>
    </r>
    <r>
      <rPr>
        <sz val="11"/>
        <color theme="1"/>
        <rFont val="Arial"/>
        <family val="2"/>
      </rPr>
      <t>,</t>
    </r>
    <r>
      <rPr>
        <sz val="11"/>
        <color rgb="FFFF0000"/>
        <rFont val="Arial"/>
        <family val="2"/>
      </rPr>
      <t xml:space="preserve"> </t>
    </r>
    <r>
      <rPr>
        <sz val="11"/>
        <rFont val="Arial"/>
        <family val="2"/>
      </rPr>
      <t>NP&lt;2h</t>
    </r>
    <r>
      <rPr>
        <sz val="11"/>
        <color rgb="FFFF0000"/>
        <rFont val="Arial"/>
        <family val="2"/>
      </rPr>
      <t xml:space="preserve"> </t>
    </r>
    <r>
      <rPr>
        <sz val="11"/>
        <color rgb="FF00B050"/>
        <rFont val="Arial"/>
        <family val="2"/>
      </rPr>
      <t>(NP factor 3=2)</t>
    </r>
  </si>
  <si>
    <t xml:space="preserve">estimated number of available hours </t>
  </si>
  <si>
    <t>(*) refers to the capacity (net of load factor) available to be traded, maximum capacity: 5 MW, maximum hours: 132</t>
  </si>
  <si>
    <t>Services may belong to different markets such as: energy market (e.g. wholesale, spot: day ahead, intraday), balancing and ancillary service market (e.g. frequency response, STOR, reactive power, congestion management, etc.), local flexibility markets (e.g. flexibility services offered to DNOs to manage congestion via Piclo, may include reactive power), capacity markets</t>
  </si>
  <si>
    <t>(4) currently offering flexibility services (any type)? yes/no</t>
  </si>
  <si>
    <t>(5) total capacity contracted (MW) for flexibility and per asset, if applicable</t>
  </si>
  <si>
    <t>Main component of payment based on utilisation (rather than availability).</t>
  </si>
  <si>
    <t xml:space="preserve">availability price (AP factors) </t>
  </si>
  <si>
    <t xml:space="preserve">(3) capacity (MW) </t>
  </si>
  <si>
    <t>(e.g. 1)</t>
  </si>
  <si>
    <t xml:space="preserve">This is the most important part of the questionnaire </t>
  </si>
  <si>
    <t xml:space="preserve">We have identified two attributes here: availability and utilisation price </t>
  </si>
  <si>
    <t xml:space="preserve">notification period </t>
  </si>
  <si>
    <t>Interested? yes/no</t>
  </si>
  <si>
    <t xml:space="preserve">Our reference for estimations </t>
  </si>
  <si>
    <t xml:space="preserve">Utilisation prices increase across the options in order to test risk appetite (risk to not been called), while availability prices decrease </t>
  </si>
  <si>
    <t>Three levels of risk are identified, being option 1 the one with the lowest level and option 3 the one with the highest level</t>
  </si>
  <si>
    <t>Use of wholesale energy price/spot price (baseline) for utilisation price</t>
  </si>
  <si>
    <t>Availability and utilisation prices estimated automatically (based on assumptions)</t>
  </si>
  <si>
    <t xml:space="preserve">We have identified two attributes: utilisation price and notification period </t>
  </si>
  <si>
    <t>Guidance to answer some questions is also provided (i.e. examples highlighted in green)</t>
  </si>
  <si>
    <t>Insert available hours (h)**</t>
  </si>
  <si>
    <t>The below questions are designed to understand the type of flexibility service you currently offer or plan on offering in the future</t>
  </si>
  <si>
    <t>An example of flexibility requirement is provided in the table below, they are the same for both options</t>
  </si>
  <si>
    <t>In Option B flexibility providers can submit their offers on a daily basis (day ahead market) during three months in summer, then the capacity is contracted daily (subject to network needs)</t>
  </si>
  <si>
    <t>potential revenues specific to DER</t>
  </si>
  <si>
    <t xml:space="preserve">Choice card 2 </t>
  </si>
  <si>
    <t xml:space="preserve">Choice card 1 </t>
  </si>
  <si>
    <t>(**) this represents the hours that a flexibility provider declares is available (this defines the availability payments). If it is called (activation), the number of utilised hours can be much lower (this defines the utilisation payments)</t>
  </si>
  <si>
    <t xml:space="preserve">Utilisation prices remain the same across options and are higher than those in choice card 1 due to the risk of not being called </t>
  </si>
  <si>
    <t>The time the flexibility provider (DER) takes to respond to an instruction (i.e. available to be dispatched)</t>
  </si>
  <si>
    <r>
      <t xml:space="preserve">We use </t>
    </r>
    <r>
      <rPr>
        <b/>
        <sz val="11"/>
        <rFont val="Arial"/>
        <family val="2"/>
      </rPr>
      <t>choice experiment method</t>
    </r>
    <r>
      <rPr>
        <sz val="11"/>
        <rFont val="Arial"/>
        <family val="2"/>
      </rPr>
      <t xml:space="preserve"> (via choice cards) to understand how flexibility providers make choices between services and/or markets (long term, day ahead) which can help SSEN to design auction mechanisms that meet also flexibility providers' expectations</t>
    </r>
  </si>
  <si>
    <t xml:space="preserve">Provide information of your asset(s) and inform whether or not you are currently offering flexibility services (i.e. to NGESO or to DNOs for balancing and/or congestion management) </t>
  </si>
  <si>
    <t>Our reference for estimations (Choice Card 1)</t>
  </si>
  <si>
    <r>
      <rPr>
        <b/>
        <u/>
        <sz val="11"/>
        <color theme="1"/>
        <rFont val="Arial"/>
        <family val="2"/>
      </rPr>
      <t>Identify/select at least one card</t>
    </r>
    <r>
      <rPr>
        <sz val="11"/>
        <color theme="1"/>
        <rFont val="Arial"/>
        <family val="2"/>
      </rPr>
      <t>: Choice card 1 relates to Option A, Choice card 2 to Option B</t>
    </r>
  </si>
  <si>
    <r>
      <t>You would need to introduce the following information in order to estimate the potential revenues per choice cards (</t>
    </r>
    <r>
      <rPr>
        <b/>
        <sz val="11"/>
        <rFont val="Arial"/>
        <family val="2"/>
      </rPr>
      <t>as an example</t>
    </r>
    <r>
      <rPr>
        <sz val="11"/>
        <rFont val="Arial"/>
        <family val="2"/>
      </rPr>
      <t>)</t>
    </r>
  </si>
  <si>
    <t>The questionnaire is composed of four sections, please try to complete all of them if applicable, especially Part 4</t>
  </si>
  <si>
    <t>SSEN is anticipating that the need to procure flexible services will increase in the future due to an increase in energy demand caused by electric vehicles and electrification of heat</t>
  </si>
  <si>
    <t>The below questions are designed to help us understand what type of markets you would prefer to engage with and the factors that may influence your decision to partake</t>
  </si>
  <si>
    <t>You must make yourself available during times specified by SSEN (e.g. between 5pm and 7pm every weekday for 3 months during the year in summer</t>
  </si>
  <si>
    <t>You will have more flexibility as to when you make yourself available to provide your service (e.g. if it is a particularly hot day, you may not want to provide your flexible service that turns off air-conditioning units)</t>
  </si>
  <si>
    <t>You will have more opportunities to provide your service vs a one off tender process as described in option A</t>
  </si>
  <si>
    <t>You will be competing against other flexible services to provide the most cost effective option</t>
  </si>
  <si>
    <t>Similar to option A, you will be competing against other flexible services to provide the most cost effective option</t>
  </si>
  <si>
    <t>The price paid by the DSO to the flexibility provider when they are utilised (called)</t>
  </si>
  <si>
    <r>
      <t xml:space="preserve">availability price </t>
    </r>
    <r>
      <rPr>
        <sz val="11"/>
        <color rgb="FF0070C0"/>
        <rFont val="Arial"/>
        <family val="2"/>
      </rPr>
      <t>(AP)</t>
    </r>
    <r>
      <rPr>
        <sz val="11"/>
        <color theme="1"/>
        <rFont val="Arial"/>
        <family val="2"/>
      </rPr>
      <t xml:space="preserve"> only </t>
    </r>
  </si>
  <si>
    <r>
      <t xml:space="preserve">availability price </t>
    </r>
    <r>
      <rPr>
        <sz val="11"/>
        <color rgb="FF0070C0"/>
        <rFont val="Arial"/>
        <family val="2"/>
      </rPr>
      <t>(AP)</t>
    </r>
    <r>
      <rPr>
        <sz val="11"/>
        <color rgb="FF00B050"/>
        <rFont val="Arial"/>
        <family val="2"/>
      </rPr>
      <t xml:space="preserve">, </t>
    </r>
    <r>
      <rPr>
        <sz val="11"/>
        <rFont val="Arial"/>
        <family val="2"/>
      </rPr>
      <t>utilisation price</t>
    </r>
    <r>
      <rPr>
        <sz val="11"/>
        <color rgb="FF00B050"/>
        <rFont val="Arial"/>
        <family val="2"/>
      </rPr>
      <t xml:space="preserve"> </t>
    </r>
    <r>
      <rPr>
        <sz val="11"/>
        <color rgb="FF0070C0"/>
        <rFont val="Arial"/>
        <family val="2"/>
      </rPr>
      <t>(UP)</t>
    </r>
  </si>
  <si>
    <r>
      <t xml:space="preserve">Utilisation price </t>
    </r>
    <r>
      <rPr>
        <sz val="11"/>
        <color rgb="FF0070C0"/>
        <rFont val="Arial"/>
        <family val="2"/>
      </rPr>
      <t>(UP)</t>
    </r>
    <r>
      <rPr>
        <sz val="11"/>
        <color rgb="FF00B050"/>
        <rFont val="Arial"/>
        <family val="2"/>
      </rPr>
      <t xml:space="preserve">, </t>
    </r>
    <r>
      <rPr>
        <sz val="11"/>
        <rFont val="Arial"/>
        <family val="2"/>
      </rPr>
      <t>notification period</t>
    </r>
    <r>
      <rPr>
        <sz val="11"/>
        <color rgb="FF00B050"/>
        <rFont val="Arial"/>
        <family val="2"/>
      </rPr>
      <t xml:space="preserve"> </t>
    </r>
    <r>
      <rPr>
        <sz val="11"/>
        <color rgb="FF0070C0"/>
        <rFont val="Arial"/>
        <family val="2"/>
      </rPr>
      <t>(NP)</t>
    </r>
  </si>
  <si>
    <r>
      <t>Utilisation price</t>
    </r>
    <r>
      <rPr>
        <sz val="11"/>
        <color rgb="FF0070C0"/>
        <rFont val="Arial"/>
        <family val="2"/>
      </rPr>
      <t xml:space="preserve"> (UP)</t>
    </r>
    <r>
      <rPr>
        <sz val="11"/>
        <color rgb="FF00B050"/>
        <rFont val="Arial"/>
        <family val="2"/>
      </rPr>
      <t xml:space="preserve">, </t>
    </r>
    <r>
      <rPr>
        <sz val="11"/>
        <rFont val="Arial"/>
        <family val="2"/>
      </rPr>
      <t>notification period</t>
    </r>
    <r>
      <rPr>
        <sz val="11"/>
        <color rgb="FF00B050"/>
        <rFont val="Arial"/>
        <family val="2"/>
      </rPr>
      <t xml:space="preserve"> </t>
    </r>
    <r>
      <rPr>
        <sz val="11"/>
        <color rgb="FF0070C0"/>
        <rFont val="Arial"/>
        <family val="2"/>
      </rPr>
      <t>(NP)</t>
    </r>
  </si>
  <si>
    <r>
      <t xml:space="preserve">An </t>
    </r>
    <r>
      <rPr>
        <b/>
        <sz val="11"/>
        <rFont val="Arial"/>
        <family val="2"/>
      </rPr>
      <t>example</t>
    </r>
    <r>
      <rPr>
        <sz val="11"/>
        <rFont val="Arial"/>
        <family val="2"/>
      </rPr>
      <t xml:space="preserve"> is provided below based on </t>
    </r>
    <r>
      <rPr>
        <b/>
        <sz val="11"/>
        <rFont val="Arial"/>
        <family val="2"/>
      </rPr>
      <t>the capacity and available hours figures you introduced</t>
    </r>
    <r>
      <rPr>
        <sz val="11"/>
        <rFont val="Arial"/>
        <family val="2"/>
      </rPr>
      <t xml:space="preserve"> </t>
    </r>
    <r>
      <rPr>
        <b/>
        <sz val="11"/>
        <color theme="1"/>
        <rFont val="Arial"/>
        <family val="2"/>
      </rPr>
      <t>in cells B94, B95</t>
    </r>
  </si>
  <si>
    <t>yes/no</t>
  </si>
  <si>
    <t>timing of bids (i.e. months/week/days/day ahead)</t>
  </si>
  <si>
    <t>About the survey</t>
  </si>
  <si>
    <t>Similar to option A, SSEN will offer you the opportunity to provide a flexible service to alleviate a network constraint (e.g. between 3pm and 5pm every weekday for 3 months during the year in summer)</t>
  </si>
  <si>
    <t>You may or may not get called upon and will likely receive and availability and utilisation payment (if called upon)</t>
  </si>
  <si>
    <t>(e.g. No)</t>
  </si>
  <si>
    <t>(e.g. Not sure when I will be available)</t>
  </si>
  <si>
    <t>(e.g. N/A)</t>
  </si>
  <si>
    <t>(e.g. Yes)</t>
  </si>
  <si>
    <t>(e.g. 500kW - 1MW)</t>
  </si>
  <si>
    <t>This section will help to understand the price that flexibility service providers are willing to accept for selling their services to SSEN</t>
  </si>
  <si>
    <t>Let's suppose that SSEN wants to procure flexibility to reduce generation (i.e. down generation)</t>
  </si>
  <si>
    <t>In Option A there is only a one-off tender for procuring flexibility services (i.e. in April 2021), and the capacity is contracted months ahead (i.e. summer 2021)</t>
  </si>
  <si>
    <t xml:space="preserve">If you select one of the options, how much capacity would you provide (MW or MWh)? </t>
  </si>
  <si>
    <r>
      <t xml:space="preserve">Please send completed surveys to </t>
    </r>
    <r>
      <rPr>
        <b/>
        <sz val="12"/>
        <color theme="4"/>
        <rFont val="Arial"/>
        <family val="2"/>
      </rPr>
      <t>futurenetworks@sse.com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</si>
</sst>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Arial"/>
      <family val="2"/>
    </font>
    <font>
      <sz val="11"/>
      <color rgb="FFFF0000"/>
      <name val="Arial"/>
      <family val="2"/>
    </font>
    <font>
      <sz val="11"/>
      <name val="Arial"/>
      <family val="2"/>
    </font>
    <font>
      <sz val="11"/>
      <color theme="0"/>
      <name val="Arial"/>
      <family val="2"/>
    </font>
    <font>
      <b/>
      <sz val="12"/>
      <color rgb="FF0070C0"/>
      <name val="Arial"/>
      <family val="2"/>
    </font>
    <font>
      <i/>
      <sz val="11"/>
      <color rgb="FF0070C0"/>
      <name val="Arial"/>
      <family val="2"/>
    </font>
    <font>
      <b/>
      <sz val="11"/>
      <color theme="1"/>
      <name val="Arial"/>
      <family val="2"/>
    </font>
    <font>
      <sz val="11"/>
      <color rgb="FF0070C0"/>
      <name val="Arial"/>
      <family val="2"/>
    </font>
    <font>
      <i/>
      <sz val="11"/>
      <color rgb="FFC00000"/>
      <name val="Arial"/>
      <family val="2"/>
    </font>
    <font>
      <sz val="11"/>
      <color rgb="FFC00000"/>
      <name val="Arial"/>
      <family val="2"/>
    </font>
    <font>
      <sz val="8"/>
      <name val="Arial"/>
      <family val="2"/>
    </font>
    <font>
      <b/>
      <sz val="11"/>
      <color rgb="FF0070C0"/>
      <name val="Arial"/>
      <family val="2"/>
    </font>
    <font>
      <sz val="8"/>
      <color theme="1"/>
      <name val="Arial"/>
      <family val="2"/>
    </font>
    <font>
      <sz val="10"/>
      <color theme="1"/>
      <name val="Arial"/>
      <family val="2"/>
    </font>
    <font>
      <sz val="9"/>
      <color rgb="FF000000"/>
      <name val="Verdana"/>
      <family val="2"/>
    </font>
    <font>
      <sz val="8"/>
      <color rgb="FFFF0000"/>
      <name val="Arial"/>
      <family val="2"/>
    </font>
    <font>
      <sz val="9"/>
      <name val="Verdana"/>
      <family val="2"/>
    </font>
    <font>
      <sz val="11"/>
      <color rgb="FF00B050"/>
      <name val="Arial"/>
      <family val="2"/>
    </font>
    <font>
      <sz val="10"/>
      <name val="Arial"/>
      <family val="2"/>
    </font>
    <font>
      <sz val="10"/>
      <color theme="9"/>
      <name val="Arial"/>
      <family val="2"/>
    </font>
    <font>
      <b/>
      <sz val="10"/>
      <color theme="1"/>
      <name val="Arial"/>
      <family val="2"/>
    </font>
    <font>
      <b/>
      <sz val="14"/>
      <color rgb="FF0070C0"/>
      <name val="Arial"/>
      <family val="2"/>
    </font>
    <font>
      <b/>
      <u/>
      <sz val="11"/>
      <color theme="1"/>
      <name val="Arial"/>
      <family val="2"/>
    </font>
    <font>
      <sz val="11"/>
      <color rgb="FFFFC000"/>
      <name val="Arial"/>
      <family val="2"/>
    </font>
    <font>
      <sz val="9"/>
      <name val="Arial"/>
      <family val="2"/>
    </font>
    <font>
      <b/>
      <sz val="11"/>
      <name val="Arial"/>
      <family val="2"/>
    </font>
    <font>
      <b/>
      <sz val="12"/>
      <color theme="4"/>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theme="8"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11">
    <xf numFmtId="0" fontId="0" fillId="0" borderId="0" xfId="0"/>
    <xf numFmtId="0" fontId="1" fillId="0" borderId="0" xfId="0" applyFont="1"/>
    <xf numFmtId="0" fontId="0" fillId="0" borderId="1" xfId="0" applyBorder="1"/>
    <xf numFmtId="0" fontId="0" fillId="0" borderId="1" xfId="0" applyBorder="1" applyAlignment="1">
      <alignment horizontal="center"/>
    </xf>
    <xf numFmtId="0" fontId="0" fillId="0" borderId="1" xfId="0" applyBorder="1" applyAlignment="1">
      <alignment horizontal="center" wrapText="1"/>
    </xf>
    <xf numFmtId="0" fontId="0" fillId="0" borderId="2" xfId="0" applyBorder="1"/>
    <xf numFmtId="0" fontId="0" fillId="0" borderId="3" xfId="0" applyBorder="1"/>
    <xf numFmtId="0" fontId="0" fillId="0" borderId="4" xfId="0" applyBorder="1"/>
    <xf numFmtId="0" fontId="0" fillId="0" borderId="6" xfId="0" applyBorder="1"/>
    <xf numFmtId="0" fontId="0" fillId="0" borderId="7" xfId="0" applyBorder="1"/>
    <xf numFmtId="0" fontId="0" fillId="0" borderId="5" xfId="0" applyBorder="1"/>
    <xf numFmtId="0" fontId="2" fillId="0" borderId="0" xfId="0" applyFont="1"/>
    <xf numFmtId="0" fontId="3" fillId="0" borderId="0" xfId="0" applyFont="1"/>
    <xf numFmtId="0" fontId="4" fillId="0" borderId="0" xfId="0" applyFont="1"/>
    <xf numFmtId="0" fontId="5" fillId="0" borderId="0" xfId="0" applyFont="1"/>
    <xf numFmtId="0" fontId="7" fillId="0" borderId="0" xfId="0" applyFont="1"/>
    <xf numFmtId="0" fontId="9" fillId="0" borderId="0" xfId="0" applyFont="1"/>
    <xf numFmtId="0" fontId="0" fillId="0" borderId="0" xfId="0" applyFill="1" applyBorder="1" applyAlignment="1">
      <alignment horizontal="center"/>
    </xf>
    <xf numFmtId="0" fontId="0" fillId="0" borderId="1" xfId="0" applyFill="1" applyBorder="1" applyAlignment="1">
      <alignment horizontal="center"/>
    </xf>
    <xf numFmtId="0" fontId="0" fillId="2" borderId="1" xfId="0" applyFill="1" applyBorder="1"/>
    <xf numFmtId="0" fontId="0" fillId="0" borderId="0" xfId="0" applyAlignment="1">
      <alignment horizontal="left"/>
    </xf>
    <xf numFmtId="0" fontId="0" fillId="3" borderId="1" xfId="0" applyFill="1" applyBorder="1" applyAlignment="1">
      <alignment wrapText="1"/>
    </xf>
    <xf numFmtId="0" fontId="0" fillId="0" borderId="0" xfId="0" applyFill="1"/>
    <xf numFmtId="0" fontId="0" fillId="0" borderId="8" xfId="0" applyBorder="1"/>
    <xf numFmtId="0" fontId="0" fillId="0" borderId="1" xfId="0" applyFill="1" applyBorder="1" applyAlignment="1">
      <alignment horizontal="center" wrapText="1"/>
    </xf>
    <xf numFmtId="0" fontId="11" fillId="0" borderId="0" xfId="0" applyFont="1"/>
    <xf numFmtId="0" fontId="11" fillId="0" borderId="1" xfId="0" applyFont="1" applyBorder="1"/>
    <xf numFmtId="0" fontId="0" fillId="0" borderId="9" xfId="0" applyBorder="1" applyAlignment="1">
      <alignment wrapText="1"/>
    </xf>
    <xf numFmtId="0" fontId="0" fillId="0" borderId="0" xfId="0" applyBorder="1" applyAlignment="1">
      <alignment wrapText="1"/>
    </xf>
    <xf numFmtId="0" fontId="0" fillId="0" borderId="10" xfId="0" applyBorder="1" applyAlignment="1">
      <alignment wrapText="1"/>
    </xf>
    <xf numFmtId="0" fontId="12" fillId="0" borderId="0" xfId="0" applyFont="1"/>
    <xf numFmtId="0" fontId="12" fillId="0" borderId="0" xfId="0" applyFont="1" applyFill="1" applyAlignment="1"/>
    <xf numFmtId="0" fontId="13" fillId="4" borderId="0" xfId="0" applyFont="1" applyFill="1"/>
    <xf numFmtId="0" fontId="13" fillId="4" borderId="0" xfId="0" applyFont="1" applyFill="1" applyAlignment="1">
      <alignment wrapText="1"/>
    </xf>
    <xf numFmtId="0" fontId="8" fillId="0" borderId="0" xfId="0" applyFont="1" applyFill="1"/>
    <xf numFmtId="0" fontId="15" fillId="0" borderId="0" xfId="0" applyFont="1" applyFill="1"/>
    <xf numFmtId="0" fontId="9" fillId="0" borderId="0" xfId="0" applyFont="1" applyFill="1"/>
    <xf numFmtId="0" fontId="13" fillId="6" borderId="0" xfId="0" applyFont="1" applyFill="1"/>
    <xf numFmtId="0" fontId="0" fillId="0" borderId="2" xfId="0" applyFill="1" applyBorder="1"/>
    <xf numFmtId="0" fontId="0" fillId="0" borderId="11" xfId="0" applyBorder="1"/>
    <xf numFmtId="0" fontId="0" fillId="0" borderId="12" xfId="0" applyBorder="1"/>
    <xf numFmtId="0" fontId="2" fillId="0" borderId="1" xfId="0" applyFont="1" applyBorder="1" applyAlignment="1">
      <alignment horizontal="center" wrapText="1"/>
    </xf>
    <xf numFmtId="0" fontId="2" fillId="0" borderId="1" xfId="0" applyFont="1" applyFill="1" applyBorder="1" applyAlignment="1">
      <alignment horizontal="center"/>
    </xf>
    <xf numFmtId="0" fontId="0" fillId="3" borderId="2" xfId="0" applyFill="1" applyBorder="1"/>
    <xf numFmtId="0" fontId="0" fillId="3" borderId="3" xfId="0" applyFill="1" applyBorder="1"/>
    <xf numFmtId="0" fontId="0" fillId="3" borderId="4" xfId="0" applyFill="1" applyBorder="1"/>
    <xf numFmtId="0" fontId="0" fillId="0" borderId="5" xfId="0" applyFill="1" applyBorder="1"/>
    <xf numFmtId="0" fontId="0" fillId="0" borderId="3" xfId="0" applyFill="1" applyBorder="1"/>
    <xf numFmtId="0" fontId="0" fillId="0" borderId="6" xfId="0" applyFill="1" applyBorder="1"/>
    <xf numFmtId="0" fontId="0" fillId="0" borderId="4" xfId="0" applyFill="1" applyBorder="1"/>
    <xf numFmtId="0" fontId="0" fillId="0" borderId="7" xfId="0" applyFill="1" applyBorder="1"/>
    <xf numFmtId="0" fontId="0" fillId="3" borderId="5" xfId="0" applyFill="1" applyBorder="1"/>
    <xf numFmtId="0" fontId="0" fillId="3" borderId="6" xfId="0" applyFill="1" applyBorder="1"/>
    <xf numFmtId="0" fontId="0" fillId="3" borderId="7" xfId="0" applyFill="1" applyBorder="1"/>
    <xf numFmtId="0" fontId="0" fillId="0" borderId="11" xfId="0" applyFill="1" applyBorder="1"/>
    <xf numFmtId="0" fontId="0" fillId="0" borderId="8" xfId="0" applyFill="1" applyBorder="1"/>
    <xf numFmtId="0" fontId="0" fillId="0" borderId="12" xfId="0" applyFill="1" applyBorder="1"/>
    <xf numFmtId="0" fontId="0" fillId="4" borderId="2" xfId="0" applyFill="1" applyBorder="1"/>
    <xf numFmtId="0" fontId="0" fillId="4" borderId="5" xfId="0" applyFill="1" applyBorder="1"/>
    <xf numFmtId="0" fontId="0" fillId="4" borderId="11" xfId="0" applyFill="1" applyBorder="1"/>
    <xf numFmtId="0" fontId="0" fillId="4" borderId="1" xfId="0" applyFill="1" applyBorder="1"/>
    <xf numFmtId="0" fontId="18" fillId="4" borderId="0" xfId="0" applyFont="1" applyFill="1" applyAlignment="1">
      <alignment wrapText="1"/>
    </xf>
    <xf numFmtId="0" fontId="18" fillId="4" borderId="0" xfId="0" applyFont="1" applyFill="1"/>
    <xf numFmtId="0" fontId="18" fillId="4" borderId="0" xfId="0" applyFont="1" applyFill="1" applyAlignment="1">
      <alignment horizontal="right"/>
    </xf>
    <xf numFmtId="9" fontId="13" fillId="4" borderId="0" xfId="0" applyNumberFormat="1" applyFont="1" applyFill="1"/>
    <xf numFmtId="1" fontId="0" fillId="0" borderId="2" xfId="0" applyNumberFormat="1" applyBorder="1"/>
    <xf numFmtId="1" fontId="0" fillId="0" borderId="3" xfId="0" applyNumberFormat="1" applyBorder="1"/>
    <xf numFmtId="0" fontId="0" fillId="0" borderId="13" xfId="0" applyBorder="1" applyAlignment="1">
      <alignment horizontal="center"/>
    </xf>
    <xf numFmtId="1" fontId="0" fillId="0" borderId="11" xfId="0" applyNumberFormat="1" applyBorder="1"/>
    <xf numFmtId="1" fontId="0" fillId="0" borderId="8" xfId="0" applyNumberFormat="1" applyBorder="1"/>
    <xf numFmtId="0" fontId="0" fillId="2" borderId="12" xfId="0" applyFill="1" applyBorder="1"/>
    <xf numFmtId="0" fontId="0" fillId="5" borderId="1" xfId="0" applyFill="1" applyBorder="1"/>
    <xf numFmtId="0" fontId="20" fillId="4" borderId="0" xfId="0" applyFont="1" applyFill="1"/>
    <xf numFmtId="0" fontId="13" fillId="4" borderId="0" xfId="0" applyFont="1" applyFill="1" applyAlignment="1">
      <alignment horizontal="right"/>
    </xf>
    <xf numFmtId="0" fontId="6" fillId="7" borderId="0" xfId="0" applyFont="1" applyFill="1"/>
    <xf numFmtId="0" fontId="0" fillId="7" borderId="0" xfId="0" applyFill="1"/>
    <xf numFmtId="0" fontId="19" fillId="4" borderId="0" xfId="0" applyFont="1" applyFill="1"/>
    <xf numFmtId="0" fontId="10" fillId="0" borderId="0" xfId="0" applyFont="1" applyFill="1"/>
    <xf numFmtId="0" fontId="1" fillId="0" borderId="0" xfId="0" applyFont="1" applyFill="1"/>
    <xf numFmtId="0" fontId="0" fillId="0" borderId="0" xfId="0" applyFill="1" applyBorder="1"/>
    <xf numFmtId="0" fontId="0" fillId="2" borderId="4" xfId="0" applyFill="1" applyBorder="1"/>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xf numFmtId="0" fontId="16" fillId="0" borderId="0" xfId="0" applyFont="1" applyFill="1" applyAlignment="1">
      <alignment horizontal="left"/>
    </xf>
    <xf numFmtId="0" fontId="14" fillId="0" borderId="0" xfId="0" applyFont="1" applyFill="1" applyAlignment="1">
      <alignment wrapText="1"/>
    </xf>
    <xf numFmtId="0" fontId="21" fillId="0" borderId="0" xfId="0" applyFont="1" applyFill="1"/>
    <xf numFmtId="0" fontId="21" fillId="0" borderId="0" xfId="0" applyFont="1"/>
    <xf numFmtId="0" fontId="0" fillId="0" borderId="6" xfId="0" applyBorder="1" applyAlignment="1">
      <alignment wrapText="1"/>
    </xf>
    <xf numFmtId="0" fontId="0" fillId="0" borderId="7" xfId="0" applyBorder="1" applyAlignment="1">
      <alignment wrapText="1"/>
    </xf>
    <xf numFmtId="0" fontId="2" fillId="0" borderId="0" xfId="0" applyFont="1" applyFill="1"/>
    <xf numFmtId="0" fontId="0" fillId="0" borderId="1" xfId="0" applyFill="1" applyBorder="1"/>
    <xf numFmtId="0" fontId="23" fillId="0" borderId="0" xfId="0" applyFont="1"/>
    <xf numFmtId="0" fontId="0" fillId="0" borderId="2" xfId="0" applyBorder="1" applyAlignment="1">
      <alignment horizontal="center"/>
    </xf>
    <xf numFmtId="0" fontId="0" fillId="4" borderId="1" xfId="0" applyFill="1" applyBorder="1" applyAlignment="1">
      <alignment horizontal="center"/>
    </xf>
    <xf numFmtId="0" fontId="24" fillId="0" borderId="0" xfId="0" applyFont="1" applyFill="1" applyAlignment="1">
      <alignment horizontal="left"/>
    </xf>
    <xf numFmtId="0" fontId="23" fillId="0" borderId="1" xfId="0" applyFont="1" applyBorder="1" applyAlignment="1">
      <alignment horizontal="center" wrapText="1"/>
    </xf>
    <xf numFmtId="0" fontId="2" fillId="0" borderId="1" xfId="0" applyFont="1" applyFill="1" applyBorder="1" applyAlignment="1">
      <alignment horizontal="center" wrapText="1"/>
    </xf>
    <xf numFmtId="0" fontId="2" fillId="0" borderId="0" xfId="0" applyFont="1" applyFill="1" applyBorder="1" applyAlignment="1">
      <alignment horizontal="left"/>
    </xf>
    <xf numFmtId="0" fontId="25" fillId="0" borderId="0" xfId="0" applyFont="1" applyFill="1" applyBorder="1" applyAlignment="1">
      <alignment horizontal="left"/>
    </xf>
    <xf numFmtId="0" fontId="0" fillId="0" borderId="5" xfId="0" applyBorder="1" applyAlignment="1">
      <alignment wrapText="1"/>
    </xf>
    <xf numFmtId="0" fontId="0" fillId="2" borderId="10" xfId="0" applyFill="1" applyBorder="1"/>
    <xf numFmtId="0" fontId="0" fillId="0" borderId="1" xfId="0" applyFont="1" applyBorder="1" applyAlignment="1">
      <alignment horizontal="center" wrapText="1"/>
    </xf>
    <xf numFmtId="0" fontId="0" fillId="0" borderId="2" xfId="0" applyFont="1" applyBorder="1" applyAlignment="1">
      <alignment horizontal="center" wrapText="1"/>
    </xf>
    <xf numFmtId="0" fontId="7" fillId="0" borderId="9" xfId="0" applyFont="1" applyBorder="1"/>
    <xf numFmtId="0" fontId="7" fillId="0" borderId="0" xfId="0" applyFont="1" applyBorder="1"/>
    <xf numFmtId="0" fontId="9" fillId="0" borderId="1" xfId="0" applyFont="1" applyBorder="1" applyAlignment="1">
      <alignment horizontal="center" wrapText="1"/>
    </xf>
    <xf numFmtId="0" fontId="9" fillId="0" borderId="1" xfId="0" applyFont="1" applyBorder="1" applyAlignment="1">
      <alignment horizontal="center"/>
    </xf>
    <xf numFmtId="0" fontId="9" fillId="0" borderId="2" xfId="0" applyFont="1" applyBorder="1" applyAlignment="1">
      <alignment horizontal="center" wrapText="1"/>
    </xf>
    <xf numFmtId="0" fontId="9" fillId="0" borderId="1" xfId="0" applyFont="1" applyBorder="1" applyAlignment="1">
      <alignment wrapText="1"/>
    </xf>
    <xf numFmtId="0" fontId="2"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Karim Anaya Stucchi" id="{A85778D7-F0FD-4187-A5BB-5513778F83E8}" userId="S::stucchik@jbs.cam.ac.uk::07babeac-1939-4e35-a33a-b950414519d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49" dT="2021-03-24T16:16:12.23" personId="{A85778D7-F0FD-4187-A5BB-5513778F83E8}" id="{267A6DA0-A2C8-4B4F-BE15-640DA5422217}">
    <text>I think 150 would be the maximum value</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82728-FF67-4B1F-A20F-CA457496C886}">
  <dimension ref="A1:H148"/>
  <sheetViews>
    <sheetView tabSelected="1" topLeftCell="A127" zoomScale="85" zoomScaleNormal="85" workbookViewId="0">
      <selection activeCell="B138" sqref="B138"/>
    </sheetView>
  </sheetViews>
  <sheetFormatPr defaultRowHeight="14" x14ac:dyDescent="0.3"/>
  <cols>
    <col min="1" max="1" width="34" customWidth="1"/>
    <col min="2" max="2" width="31.58203125" customWidth="1"/>
    <col min="3" max="3" width="38.83203125" customWidth="1"/>
    <col min="4" max="4" width="41.08203125" customWidth="1"/>
    <col min="5" max="5" width="29.83203125" customWidth="1"/>
    <col min="6" max="6" width="30.5" customWidth="1"/>
    <col min="7" max="7" width="35.58203125" customWidth="1"/>
    <col min="8" max="8" width="32.25" customWidth="1"/>
  </cols>
  <sheetData>
    <row r="1" spans="1:7" s="22" customFormat="1" ht="14.5" x14ac:dyDescent="0.35">
      <c r="A1" s="34"/>
    </row>
    <row r="2" spans="1:7" ht="18" x14ac:dyDescent="0.4">
      <c r="A2" s="87" t="s">
        <v>181</v>
      </c>
    </row>
    <row r="3" spans="1:7" x14ac:dyDescent="0.3">
      <c r="A3" s="11" t="s">
        <v>151</v>
      </c>
    </row>
    <row r="4" spans="1:7" x14ac:dyDescent="0.3">
      <c r="A4" s="11" t="s">
        <v>86</v>
      </c>
      <c r="E4" s="12"/>
    </row>
    <row r="5" spans="1:7" x14ac:dyDescent="0.3">
      <c r="A5" s="11" t="s">
        <v>160</v>
      </c>
      <c r="E5" s="12"/>
    </row>
    <row r="6" spans="1:7" x14ac:dyDescent="0.3">
      <c r="A6" s="11" t="s">
        <v>149</v>
      </c>
      <c r="E6" s="12"/>
    </row>
    <row r="7" spans="1:7" x14ac:dyDescent="0.3">
      <c r="A7" s="11" t="s">
        <v>90</v>
      </c>
      <c r="E7" s="12"/>
    </row>
    <row r="8" spans="1:7" x14ac:dyDescent="0.3">
      <c r="A8" s="11" t="s">
        <v>165</v>
      </c>
      <c r="E8" s="12"/>
    </row>
    <row r="9" spans="1:7" ht="14.5" x14ac:dyDescent="0.35">
      <c r="A9" s="14"/>
      <c r="E9" s="12"/>
    </row>
    <row r="10" spans="1:7" ht="18" x14ac:dyDescent="0.4">
      <c r="A10" s="87" t="s">
        <v>1</v>
      </c>
      <c r="E10" s="12" t="s">
        <v>3</v>
      </c>
    </row>
    <row r="11" spans="1:7" x14ac:dyDescent="0.3">
      <c r="A11" s="11" t="s">
        <v>161</v>
      </c>
    </row>
    <row r="12" spans="1:7" x14ac:dyDescent="0.3">
      <c r="A12" s="11" t="s">
        <v>95</v>
      </c>
    </row>
    <row r="13" spans="1:7" x14ac:dyDescent="0.3">
      <c r="A13" s="11" t="s">
        <v>92</v>
      </c>
    </row>
    <row r="14" spans="1:7" x14ac:dyDescent="0.3">
      <c r="A14" s="11" t="s">
        <v>93</v>
      </c>
    </row>
    <row r="16" spans="1:7" ht="28.5" customHeight="1" x14ac:dyDescent="0.3">
      <c r="A16" s="2" t="s">
        <v>4</v>
      </c>
      <c r="B16" s="106" t="s">
        <v>6</v>
      </c>
      <c r="C16" s="107" t="s">
        <v>89</v>
      </c>
      <c r="D16" s="107" t="s">
        <v>137</v>
      </c>
      <c r="E16" s="108" t="s">
        <v>133</v>
      </c>
      <c r="F16" s="108" t="s">
        <v>134</v>
      </c>
      <c r="G16" s="106" t="s">
        <v>7</v>
      </c>
    </row>
    <row r="17" spans="1:7" x14ac:dyDescent="0.3">
      <c r="A17" s="43" t="s">
        <v>0</v>
      </c>
      <c r="B17" s="5"/>
      <c r="C17" s="57" t="s">
        <v>101</v>
      </c>
      <c r="D17" s="58" t="s">
        <v>103</v>
      </c>
      <c r="E17" s="60" t="s">
        <v>99</v>
      </c>
      <c r="F17" s="60" t="s">
        <v>102</v>
      </c>
      <c r="G17" s="60" t="s">
        <v>2</v>
      </c>
    </row>
    <row r="18" spans="1:7" x14ac:dyDescent="0.3">
      <c r="A18" s="44"/>
      <c r="B18" s="44"/>
      <c r="C18" s="44"/>
      <c r="D18" s="52"/>
      <c r="E18" s="91"/>
      <c r="F18" s="91"/>
      <c r="G18" s="91"/>
    </row>
    <row r="19" spans="1:7" x14ac:dyDescent="0.3">
      <c r="A19" s="44"/>
      <c r="B19" s="44"/>
      <c r="C19" s="44"/>
      <c r="D19" s="52"/>
      <c r="E19" s="2"/>
      <c r="F19" s="2"/>
      <c r="G19" s="2"/>
    </row>
    <row r="20" spans="1:7" x14ac:dyDescent="0.3">
      <c r="A20" s="43" t="s">
        <v>5</v>
      </c>
      <c r="B20" s="43"/>
      <c r="C20" s="43"/>
      <c r="D20" s="51"/>
      <c r="E20" s="10"/>
      <c r="F20" s="39"/>
      <c r="G20" s="54"/>
    </row>
    <row r="21" spans="1:7" x14ac:dyDescent="0.3">
      <c r="A21" s="44"/>
      <c r="B21" s="44"/>
      <c r="C21" s="44"/>
      <c r="D21" s="52"/>
      <c r="E21" s="8"/>
      <c r="F21" s="23"/>
      <c r="G21" s="55"/>
    </row>
    <row r="22" spans="1:7" x14ac:dyDescent="0.3">
      <c r="A22" s="45"/>
      <c r="B22" s="45"/>
      <c r="C22" s="45"/>
      <c r="D22" s="53"/>
      <c r="E22" s="9"/>
      <c r="F22" s="40"/>
      <c r="G22" s="56"/>
    </row>
    <row r="24" spans="1:7" x14ac:dyDescent="0.3">
      <c r="A24" s="22" t="s">
        <v>94</v>
      </c>
    </row>
    <row r="25" spans="1:7" x14ac:dyDescent="0.3">
      <c r="A25" s="22"/>
    </row>
    <row r="26" spans="1:7" x14ac:dyDescent="0.3">
      <c r="A26" s="22"/>
    </row>
    <row r="27" spans="1:7" ht="18" x14ac:dyDescent="0.4">
      <c r="A27" s="87" t="s">
        <v>76</v>
      </c>
      <c r="C27" s="36"/>
    </row>
    <row r="28" spans="1:7" x14ac:dyDescent="0.3">
      <c r="A28" s="11" t="s">
        <v>83</v>
      </c>
      <c r="B28" s="11"/>
      <c r="C28" s="11"/>
      <c r="D28" s="11"/>
      <c r="E28" s="11"/>
      <c r="F28" s="11"/>
      <c r="G28" s="11"/>
    </row>
    <row r="29" spans="1:7" x14ac:dyDescent="0.3">
      <c r="A29" s="11" t="s">
        <v>88</v>
      </c>
      <c r="B29" s="11"/>
      <c r="C29" s="11"/>
      <c r="D29" s="11"/>
      <c r="E29" s="11"/>
      <c r="F29" s="11"/>
      <c r="G29" s="11"/>
    </row>
    <row r="30" spans="1:7" ht="31" customHeight="1" x14ac:dyDescent="0.3">
      <c r="A30" s="110" t="s">
        <v>132</v>
      </c>
      <c r="B30" s="110"/>
      <c r="C30" s="110"/>
      <c r="D30" s="110"/>
      <c r="E30" s="110"/>
      <c r="F30" s="110"/>
      <c r="G30" s="110"/>
    </row>
    <row r="31" spans="1:7" x14ac:dyDescent="0.3">
      <c r="A31" s="1"/>
    </row>
    <row r="32" spans="1:7" ht="42" x14ac:dyDescent="0.3">
      <c r="A32" s="2" t="s">
        <v>4</v>
      </c>
      <c r="B32" s="109" t="s">
        <v>87</v>
      </c>
      <c r="C32" s="106" t="s">
        <v>97</v>
      </c>
      <c r="D32" s="106" t="s">
        <v>98</v>
      </c>
      <c r="E32" s="108" t="s">
        <v>8</v>
      </c>
      <c r="F32" s="106" t="s">
        <v>9</v>
      </c>
      <c r="G32" s="106" t="s">
        <v>84</v>
      </c>
    </row>
    <row r="33" spans="1:7" x14ac:dyDescent="0.3">
      <c r="A33" s="5" t="s">
        <v>0</v>
      </c>
      <c r="B33" s="57" t="s">
        <v>96</v>
      </c>
      <c r="C33" s="57" t="s">
        <v>99</v>
      </c>
      <c r="D33" s="58" t="s">
        <v>44</v>
      </c>
      <c r="E33" s="57" t="s">
        <v>138</v>
      </c>
      <c r="F33" s="59"/>
      <c r="G33" s="57" t="s">
        <v>100</v>
      </c>
    </row>
    <row r="34" spans="1:7" x14ac:dyDescent="0.3">
      <c r="A34" s="6"/>
      <c r="B34" s="6"/>
      <c r="C34" s="8"/>
      <c r="D34" s="8"/>
      <c r="E34" s="6"/>
      <c r="F34" s="23"/>
      <c r="G34" s="6"/>
    </row>
    <row r="35" spans="1:7" x14ac:dyDescent="0.3">
      <c r="A35" s="7"/>
      <c r="B35" s="7"/>
      <c r="C35" s="7"/>
      <c r="D35" s="9"/>
      <c r="E35" s="7"/>
      <c r="F35" s="23"/>
      <c r="G35" s="7"/>
    </row>
    <row r="36" spans="1:7" x14ac:dyDescent="0.3">
      <c r="A36" s="38" t="s">
        <v>5</v>
      </c>
      <c r="B36" s="38"/>
      <c r="C36" s="38"/>
      <c r="D36" s="46"/>
      <c r="E36" s="46"/>
      <c r="F36" s="38"/>
      <c r="G36" s="54"/>
    </row>
    <row r="37" spans="1:7" x14ac:dyDescent="0.3">
      <c r="A37" s="47"/>
      <c r="B37" s="47"/>
      <c r="C37" s="47"/>
      <c r="D37" s="48"/>
      <c r="E37" s="8"/>
      <c r="F37" s="6"/>
      <c r="G37" s="55"/>
    </row>
    <row r="38" spans="1:7" x14ac:dyDescent="0.3">
      <c r="A38" s="49"/>
      <c r="B38" s="49"/>
      <c r="C38" s="49"/>
      <c r="D38" s="50"/>
      <c r="E38" s="9"/>
      <c r="F38" s="7"/>
      <c r="G38" s="56"/>
    </row>
    <row r="41" spans="1:7" ht="18" x14ac:dyDescent="0.4">
      <c r="A41" s="87" t="s">
        <v>10</v>
      </c>
    </row>
    <row r="42" spans="1:7" x14ac:dyDescent="0.3">
      <c r="A42" t="s">
        <v>166</v>
      </c>
    </row>
    <row r="43" spans="1:7" x14ac:dyDescent="0.3">
      <c r="A43" t="s">
        <v>167</v>
      </c>
    </row>
    <row r="44" spans="1:7" x14ac:dyDescent="0.3">
      <c r="A44" t="s">
        <v>43</v>
      </c>
    </row>
    <row r="46" spans="1:7" x14ac:dyDescent="0.3">
      <c r="A46" s="15" t="s">
        <v>13</v>
      </c>
    </row>
    <row r="47" spans="1:7" x14ac:dyDescent="0.3">
      <c r="A47" t="s">
        <v>11</v>
      </c>
    </row>
    <row r="48" spans="1:7" ht="15" customHeight="1" x14ac:dyDescent="0.3">
      <c r="A48" t="s">
        <v>168</v>
      </c>
    </row>
    <row r="49" spans="1:4" x14ac:dyDescent="0.3">
      <c r="A49" t="s">
        <v>183</v>
      </c>
    </row>
    <row r="50" spans="1:4" x14ac:dyDescent="0.3">
      <c r="A50" s="11" t="s">
        <v>171</v>
      </c>
    </row>
    <row r="51" spans="1:4" x14ac:dyDescent="0.3">
      <c r="A51" s="16"/>
    </row>
    <row r="52" spans="1:4" x14ac:dyDescent="0.3">
      <c r="A52" s="15" t="s">
        <v>14</v>
      </c>
    </row>
    <row r="53" spans="1:4" x14ac:dyDescent="0.3">
      <c r="A53" t="s">
        <v>12</v>
      </c>
    </row>
    <row r="54" spans="1:4" x14ac:dyDescent="0.3">
      <c r="A54" t="s">
        <v>135</v>
      </c>
    </row>
    <row r="55" spans="1:4" x14ac:dyDescent="0.3">
      <c r="A55" s="11" t="s">
        <v>182</v>
      </c>
    </row>
    <row r="56" spans="1:4" x14ac:dyDescent="0.3">
      <c r="A56" t="s">
        <v>169</v>
      </c>
    </row>
    <row r="57" spans="1:4" x14ac:dyDescent="0.3">
      <c r="A57" t="s">
        <v>170</v>
      </c>
    </row>
    <row r="58" spans="1:4" x14ac:dyDescent="0.3">
      <c r="A58" t="s">
        <v>172</v>
      </c>
    </row>
    <row r="60" spans="1:4" x14ac:dyDescent="0.3">
      <c r="A60" s="16" t="s">
        <v>41</v>
      </c>
    </row>
    <row r="62" spans="1:4" ht="42" x14ac:dyDescent="0.3">
      <c r="A62" s="2" t="s">
        <v>15</v>
      </c>
      <c r="B62" s="4" t="s">
        <v>19</v>
      </c>
      <c r="C62" s="3" t="s">
        <v>18</v>
      </c>
      <c r="D62" s="21" t="s">
        <v>42</v>
      </c>
    </row>
    <row r="63" spans="1:4" x14ac:dyDescent="0.3">
      <c r="A63" s="2" t="s">
        <v>16</v>
      </c>
      <c r="B63" s="2" t="s">
        <v>184</v>
      </c>
      <c r="C63" s="2" t="s">
        <v>185</v>
      </c>
      <c r="D63" s="2" t="s">
        <v>186</v>
      </c>
    </row>
    <row r="64" spans="1:4" x14ac:dyDescent="0.3">
      <c r="A64" s="2" t="s">
        <v>17</v>
      </c>
      <c r="B64" s="2" t="s">
        <v>187</v>
      </c>
      <c r="C64" s="2" t="s">
        <v>186</v>
      </c>
      <c r="D64" s="2" t="s">
        <v>188</v>
      </c>
    </row>
    <row r="66" spans="1:8" x14ac:dyDescent="0.3">
      <c r="A66" s="16" t="s">
        <v>24</v>
      </c>
    </row>
    <row r="68" spans="1:8" x14ac:dyDescent="0.3">
      <c r="A68" s="3" t="s">
        <v>22</v>
      </c>
      <c r="B68" s="3" t="s">
        <v>179</v>
      </c>
      <c r="C68" s="3" t="s">
        <v>23</v>
      </c>
      <c r="D68" s="18" t="s">
        <v>25</v>
      </c>
    </row>
    <row r="69" spans="1:8" x14ac:dyDescent="0.3">
      <c r="A69" s="3" t="s">
        <v>85</v>
      </c>
      <c r="B69" s="3"/>
      <c r="C69" s="3"/>
      <c r="D69" s="2"/>
    </row>
    <row r="70" spans="1:8" x14ac:dyDescent="0.3">
      <c r="A70" s="4" t="s">
        <v>34</v>
      </c>
      <c r="B70" s="3"/>
      <c r="C70" s="3"/>
      <c r="D70" s="2"/>
    </row>
    <row r="71" spans="1:8" x14ac:dyDescent="0.3">
      <c r="A71" s="18" t="s">
        <v>30</v>
      </c>
      <c r="B71" s="2"/>
      <c r="C71" s="2"/>
      <c r="D71" s="2"/>
      <c r="H71" s="20"/>
    </row>
    <row r="72" spans="1:8" ht="28" x14ac:dyDescent="0.3">
      <c r="A72" s="97" t="s">
        <v>180</v>
      </c>
      <c r="B72" s="2"/>
      <c r="C72" s="2"/>
      <c r="D72" s="2"/>
    </row>
    <row r="73" spans="1:8" x14ac:dyDescent="0.3">
      <c r="A73" s="18" t="s">
        <v>141</v>
      </c>
      <c r="B73" s="2"/>
      <c r="C73" s="2"/>
      <c r="D73" s="2"/>
    </row>
    <row r="74" spans="1:8" x14ac:dyDescent="0.3">
      <c r="A74" s="18" t="s">
        <v>26</v>
      </c>
      <c r="B74" s="19"/>
      <c r="C74" s="19"/>
      <c r="D74" s="2"/>
    </row>
    <row r="75" spans="1:8" x14ac:dyDescent="0.3">
      <c r="A75" s="17"/>
    </row>
    <row r="76" spans="1:8" x14ac:dyDescent="0.3">
      <c r="A76" s="17"/>
    </row>
    <row r="77" spans="1:8" ht="18" x14ac:dyDescent="0.4">
      <c r="A77" s="87" t="s">
        <v>20</v>
      </c>
      <c r="C77" s="22"/>
      <c r="D77" s="22"/>
      <c r="E77" s="22"/>
      <c r="F77" s="22"/>
      <c r="G77" s="22"/>
    </row>
    <row r="78" spans="1:8" x14ac:dyDescent="0.3">
      <c r="A78" s="99" t="s">
        <v>139</v>
      </c>
      <c r="C78" s="22"/>
      <c r="D78" s="22"/>
      <c r="E78" s="22"/>
      <c r="F78" s="22"/>
      <c r="G78" s="22"/>
    </row>
    <row r="79" spans="1:8" x14ac:dyDescent="0.3">
      <c r="A79" s="11" t="s">
        <v>189</v>
      </c>
    </row>
    <row r="80" spans="1:8" s="20" customFormat="1" x14ac:dyDescent="0.3">
      <c r="A80" s="98" t="s">
        <v>190</v>
      </c>
    </row>
    <row r="81" spans="1:6" x14ac:dyDescent="0.3">
      <c r="A81" s="98" t="s">
        <v>152</v>
      </c>
    </row>
    <row r="82" spans="1:6" x14ac:dyDescent="0.3">
      <c r="A82" s="11" t="s">
        <v>191</v>
      </c>
    </row>
    <row r="83" spans="1:6" x14ac:dyDescent="0.3">
      <c r="A83" s="11" t="s">
        <v>153</v>
      </c>
    </row>
    <row r="85" spans="1:6" x14ac:dyDescent="0.3">
      <c r="A85" s="3" t="s">
        <v>15</v>
      </c>
      <c r="B85" s="3" t="s">
        <v>27</v>
      </c>
      <c r="C85" s="3" t="s">
        <v>28</v>
      </c>
      <c r="D85" s="4" t="s">
        <v>33</v>
      </c>
      <c r="E85" s="3" t="s">
        <v>29</v>
      </c>
      <c r="F85" s="4" t="s">
        <v>130</v>
      </c>
    </row>
    <row r="86" spans="1:6" x14ac:dyDescent="0.3">
      <c r="A86" s="4" t="s">
        <v>31</v>
      </c>
      <c r="B86" s="94" t="s">
        <v>21</v>
      </c>
      <c r="C86" s="94" t="s">
        <v>104</v>
      </c>
      <c r="D86" s="94" t="s">
        <v>55</v>
      </c>
      <c r="E86" s="94" t="s">
        <v>56</v>
      </c>
      <c r="F86" s="94">
        <v>132</v>
      </c>
    </row>
    <row r="87" spans="1:6" x14ac:dyDescent="0.3">
      <c r="A87" s="24" t="s">
        <v>32</v>
      </c>
      <c r="B87" s="94" t="s">
        <v>21</v>
      </c>
      <c r="C87" s="94" t="s">
        <v>104</v>
      </c>
      <c r="D87" s="94" t="s">
        <v>55</v>
      </c>
      <c r="E87" s="94" t="s">
        <v>56</v>
      </c>
      <c r="F87" s="94">
        <v>132</v>
      </c>
    </row>
    <row r="89" spans="1:6" x14ac:dyDescent="0.3">
      <c r="A89" t="s">
        <v>45</v>
      </c>
    </row>
    <row r="90" spans="1:6" x14ac:dyDescent="0.3">
      <c r="A90" s="11" t="s">
        <v>81</v>
      </c>
    </row>
    <row r="91" spans="1:6" x14ac:dyDescent="0.3">
      <c r="A91" t="s">
        <v>163</v>
      </c>
    </row>
    <row r="92" spans="1:6" x14ac:dyDescent="0.3">
      <c r="A92" s="11" t="s">
        <v>164</v>
      </c>
    </row>
    <row r="93" spans="1:6" x14ac:dyDescent="0.3">
      <c r="A93" s="11"/>
    </row>
    <row r="94" spans="1:6" x14ac:dyDescent="0.3">
      <c r="A94" s="15" t="s">
        <v>116</v>
      </c>
      <c r="B94" s="71">
        <v>0.5</v>
      </c>
    </row>
    <row r="95" spans="1:6" x14ac:dyDescent="0.3">
      <c r="A95" s="15" t="s">
        <v>150</v>
      </c>
      <c r="B95" s="71">
        <v>25</v>
      </c>
    </row>
    <row r="96" spans="1:6" x14ac:dyDescent="0.3">
      <c r="A96" s="78"/>
      <c r="B96" s="79"/>
    </row>
    <row r="97" spans="1:8" x14ac:dyDescent="0.3">
      <c r="A97" s="77" t="s">
        <v>131</v>
      </c>
      <c r="B97" s="79"/>
    </row>
    <row r="98" spans="1:8" x14ac:dyDescent="0.3">
      <c r="A98" s="77" t="s">
        <v>157</v>
      </c>
      <c r="B98" s="79"/>
    </row>
    <row r="99" spans="1:8" x14ac:dyDescent="0.3">
      <c r="A99" s="35"/>
      <c r="B99" s="79"/>
    </row>
    <row r="100" spans="1:8" ht="15.5" x14ac:dyDescent="0.35">
      <c r="A100" s="13" t="s">
        <v>46</v>
      </c>
    </row>
    <row r="101" spans="1:8" x14ac:dyDescent="0.3">
      <c r="A101" s="90" t="s">
        <v>140</v>
      </c>
    </row>
    <row r="102" spans="1:8" x14ac:dyDescent="0.3">
      <c r="A102" s="90" t="s">
        <v>147</v>
      </c>
    </row>
    <row r="103" spans="1:8" x14ac:dyDescent="0.3">
      <c r="A103" s="90" t="s">
        <v>112</v>
      </c>
      <c r="B103" s="22"/>
      <c r="C103" s="22"/>
      <c r="D103" s="22"/>
      <c r="E103" s="22"/>
    </row>
    <row r="104" spans="1:8" x14ac:dyDescent="0.3">
      <c r="A104" s="90" t="s">
        <v>144</v>
      </c>
      <c r="B104" s="22"/>
      <c r="C104" s="22"/>
      <c r="D104" s="22"/>
      <c r="E104" s="22"/>
    </row>
    <row r="105" spans="1:8" x14ac:dyDescent="0.3">
      <c r="A105" s="90" t="s">
        <v>145</v>
      </c>
      <c r="B105" s="22"/>
      <c r="C105" s="22"/>
      <c r="D105" s="22"/>
      <c r="E105" s="22"/>
    </row>
    <row r="106" spans="1:8" x14ac:dyDescent="0.3">
      <c r="A106" s="90" t="s">
        <v>106</v>
      </c>
      <c r="B106" s="22"/>
      <c r="C106" s="22"/>
      <c r="D106" s="22"/>
      <c r="E106" s="22"/>
    </row>
    <row r="107" spans="1:8" x14ac:dyDescent="0.3">
      <c r="A107" s="90" t="s">
        <v>146</v>
      </c>
      <c r="B107" s="22"/>
      <c r="C107" s="22"/>
      <c r="D107" s="22"/>
      <c r="E107" s="22"/>
    </row>
    <row r="108" spans="1:8" x14ac:dyDescent="0.3">
      <c r="A108" s="90" t="s">
        <v>178</v>
      </c>
      <c r="B108" s="22"/>
      <c r="C108" s="22"/>
      <c r="D108" s="22"/>
      <c r="E108" s="22"/>
    </row>
    <row r="109" spans="1:8" s="22" customFormat="1" x14ac:dyDescent="0.3">
      <c r="A109" s="78"/>
    </row>
    <row r="110" spans="1:8" x14ac:dyDescent="0.3">
      <c r="A110" s="1"/>
    </row>
    <row r="111" spans="1:8" ht="42" x14ac:dyDescent="0.3">
      <c r="A111" s="26" t="s">
        <v>156</v>
      </c>
      <c r="B111" s="3" t="s">
        <v>48</v>
      </c>
      <c r="C111" s="3" t="s">
        <v>65</v>
      </c>
      <c r="D111" s="3" t="s">
        <v>66</v>
      </c>
      <c r="E111" s="102" t="s">
        <v>154</v>
      </c>
      <c r="F111" s="42" t="s">
        <v>142</v>
      </c>
      <c r="G111" s="41" t="s">
        <v>192</v>
      </c>
      <c r="H111" s="42" t="s">
        <v>80</v>
      </c>
    </row>
    <row r="112" spans="1:8" x14ac:dyDescent="0.3">
      <c r="A112" s="5" t="s">
        <v>47</v>
      </c>
      <c r="B112" s="27" t="s">
        <v>174</v>
      </c>
      <c r="C112" s="10">
        <f>Sheet1!C4</f>
        <v>150</v>
      </c>
      <c r="D112" s="6"/>
      <c r="E112" s="66">
        <f>Sheet1!E4</f>
        <v>1875</v>
      </c>
      <c r="F112" s="5"/>
      <c r="G112" s="5"/>
      <c r="H112" s="5"/>
    </row>
    <row r="113" spans="1:8" ht="28" x14ac:dyDescent="0.3">
      <c r="A113" s="6" t="s">
        <v>51</v>
      </c>
      <c r="B113" s="28" t="s">
        <v>175</v>
      </c>
      <c r="C113" s="8">
        <f>Sheet1!C5</f>
        <v>120</v>
      </c>
      <c r="D113" s="6">
        <f>Sheet1!D5</f>
        <v>54.8</v>
      </c>
      <c r="E113" s="66">
        <f>Sheet1!E5</f>
        <v>2013.75</v>
      </c>
      <c r="F113" s="6"/>
      <c r="G113" s="6"/>
      <c r="H113" s="6"/>
    </row>
    <row r="114" spans="1:8" ht="28" x14ac:dyDescent="0.3">
      <c r="A114" s="6" t="s">
        <v>52</v>
      </c>
      <c r="B114" s="28" t="s">
        <v>175</v>
      </c>
      <c r="C114" s="8">
        <f>Sheet1!C6</f>
        <v>90</v>
      </c>
      <c r="D114" s="6">
        <f>Sheet1!D6</f>
        <v>109.6</v>
      </c>
      <c r="E114" s="66">
        <f>Sheet1!E6</f>
        <v>2152.5</v>
      </c>
      <c r="F114" s="6"/>
      <c r="G114" s="6"/>
      <c r="H114" s="6"/>
    </row>
    <row r="115" spans="1:8" x14ac:dyDescent="0.3">
      <c r="A115" s="7" t="s">
        <v>53</v>
      </c>
      <c r="B115" s="29" t="s">
        <v>54</v>
      </c>
      <c r="C115" s="80"/>
      <c r="D115" s="80"/>
      <c r="E115" s="70"/>
      <c r="F115" s="80"/>
      <c r="G115" s="80"/>
      <c r="H115" s="7"/>
    </row>
    <row r="117" spans="1:8" x14ac:dyDescent="0.3">
      <c r="F117" s="11"/>
      <c r="G117" s="11"/>
    </row>
    <row r="118" spans="1:8" ht="15.5" x14ac:dyDescent="0.35">
      <c r="A118" s="13" t="s">
        <v>49</v>
      </c>
      <c r="F118" s="11"/>
      <c r="G118" s="11"/>
    </row>
    <row r="119" spans="1:8" x14ac:dyDescent="0.3">
      <c r="A119" s="90" t="s">
        <v>148</v>
      </c>
      <c r="B119" s="22"/>
      <c r="C119" s="22"/>
      <c r="D119" s="22"/>
      <c r="E119" s="22"/>
      <c r="F119" s="11"/>
      <c r="G119" s="11"/>
    </row>
    <row r="120" spans="1:8" x14ac:dyDescent="0.3">
      <c r="A120" s="90" t="s">
        <v>107</v>
      </c>
      <c r="B120" s="22"/>
      <c r="C120" s="22"/>
      <c r="D120" s="22"/>
      <c r="E120" s="22"/>
      <c r="F120" s="11"/>
      <c r="G120" s="11"/>
    </row>
    <row r="121" spans="1:8" x14ac:dyDescent="0.3">
      <c r="A121" s="90" t="s">
        <v>146</v>
      </c>
      <c r="B121" s="22"/>
      <c r="C121" s="22"/>
      <c r="D121" s="22"/>
      <c r="E121" s="22" t="s">
        <v>118</v>
      </c>
      <c r="F121" s="11"/>
      <c r="G121" s="11"/>
    </row>
    <row r="122" spans="1:8" x14ac:dyDescent="0.3">
      <c r="A122" s="90" t="s">
        <v>158</v>
      </c>
      <c r="B122" s="22"/>
      <c r="C122" s="22"/>
      <c r="D122" s="22"/>
      <c r="E122" s="22"/>
      <c r="F122" s="11"/>
      <c r="G122" s="11"/>
    </row>
    <row r="123" spans="1:8" x14ac:dyDescent="0.3">
      <c r="A123" s="90" t="s">
        <v>111</v>
      </c>
      <c r="B123" s="22"/>
      <c r="C123" s="22"/>
      <c r="D123" s="22"/>
      <c r="E123" s="22"/>
      <c r="F123" s="11"/>
      <c r="G123" s="11"/>
    </row>
    <row r="124" spans="1:8" x14ac:dyDescent="0.3">
      <c r="A124" s="90" t="s">
        <v>109</v>
      </c>
      <c r="B124" s="22"/>
      <c r="C124" s="22"/>
      <c r="D124" s="22"/>
      <c r="E124" s="22"/>
      <c r="F124" s="11"/>
      <c r="G124" s="11"/>
    </row>
    <row r="125" spans="1:8" x14ac:dyDescent="0.3">
      <c r="A125" s="90" t="s">
        <v>108</v>
      </c>
      <c r="B125" s="22"/>
      <c r="C125" s="22"/>
      <c r="D125" s="22"/>
      <c r="E125" s="22"/>
      <c r="F125" s="11"/>
      <c r="G125" s="11"/>
    </row>
    <row r="126" spans="1:8" x14ac:dyDescent="0.3">
      <c r="A126" s="90" t="s">
        <v>178</v>
      </c>
      <c r="B126" s="22"/>
      <c r="C126" s="22"/>
      <c r="D126" s="22"/>
      <c r="E126" s="22"/>
      <c r="F126" s="11"/>
      <c r="G126" s="11"/>
    </row>
    <row r="127" spans="1:8" s="22" customFormat="1" x14ac:dyDescent="0.3">
      <c r="A127" s="78"/>
      <c r="F127" s="90"/>
      <c r="G127" s="90"/>
    </row>
    <row r="128" spans="1:8" x14ac:dyDescent="0.3">
      <c r="A128" s="1"/>
      <c r="F128" s="11"/>
      <c r="G128" s="11"/>
    </row>
    <row r="129" spans="1:8" ht="42" x14ac:dyDescent="0.3">
      <c r="A129" s="26" t="s">
        <v>155</v>
      </c>
      <c r="B129" s="93" t="s">
        <v>50</v>
      </c>
      <c r="C129" s="93" t="s">
        <v>66</v>
      </c>
      <c r="D129" s="3" t="s">
        <v>141</v>
      </c>
      <c r="E129" s="103" t="s">
        <v>154</v>
      </c>
      <c r="F129" s="42" t="s">
        <v>142</v>
      </c>
      <c r="G129" s="41" t="s">
        <v>192</v>
      </c>
      <c r="H129" s="42" t="s">
        <v>80</v>
      </c>
    </row>
    <row r="130" spans="1:8" ht="28" x14ac:dyDescent="0.3">
      <c r="A130" s="10" t="s">
        <v>47</v>
      </c>
      <c r="B130" s="100" t="s">
        <v>176</v>
      </c>
      <c r="C130" s="5">
        <f>Sheet1!C29</f>
        <v>164.39999999999998</v>
      </c>
      <c r="D130" s="104" t="s">
        <v>73</v>
      </c>
      <c r="E130" s="65">
        <f>Sheet1!E29</f>
        <v>2311.8749999999995</v>
      </c>
      <c r="F130" s="39"/>
      <c r="G130" s="5"/>
      <c r="H130" s="5"/>
    </row>
    <row r="131" spans="1:8" ht="28" x14ac:dyDescent="0.3">
      <c r="A131" s="8" t="s">
        <v>51</v>
      </c>
      <c r="B131" s="88" t="s">
        <v>177</v>
      </c>
      <c r="C131" s="6">
        <f>Sheet1!C30</f>
        <v>164.39999999999998</v>
      </c>
      <c r="D131" s="105" t="s">
        <v>72</v>
      </c>
      <c r="E131" s="66">
        <f>Sheet1!E30</f>
        <v>2697.1874999999995</v>
      </c>
      <c r="F131" s="23"/>
      <c r="G131" s="6"/>
      <c r="H131" s="6"/>
    </row>
    <row r="132" spans="1:8" ht="28" x14ac:dyDescent="0.3">
      <c r="A132" s="8" t="s">
        <v>52</v>
      </c>
      <c r="B132" s="88" t="s">
        <v>176</v>
      </c>
      <c r="C132" s="6">
        <f>Sheet1!C31</f>
        <v>164.39999999999998</v>
      </c>
      <c r="D132" s="105" t="s">
        <v>70</v>
      </c>
      <c r="E132" s="66">
        <f>Sheet1!E31</f>
        <v>3082.4999999999995</v>
      </c>
      <c r="F132" s="23"/>
      <c r="G132" s="6"/>
      <c r="H132" s="6"/>
    </row>
    <row r="133" spans="1:8" x14ac:dyDescent="0.3">
      <c r="A133" s="9" t="s">
        <v>53</v>
      </c>
      <c r="B133" s="89" t="s">
        <v>54</v>
      </c>
      <c r="C133" s="80"/>
      <c r="D133" s="101"/>
      <c r="E133" s="80"/>
      <c r="F133" s="70"/>
      <c r="G133" s="80"/>
      <c r="H133" s="7"/>
    </row>
    <row r="134" spans="1:8" x14ac:dyDescent="0.3">
      <c r="A134" s="1"/>
      <c r="B134" s="79"/>
      <c r="F134" s="11"/>
      <c r="G134" s="11"/>
    </row>
    <row r="135" spans="1:8" ht="15.5" x14ac:dyDescent="0.35">
      <c r="A135" s="11" t="s">
        <v>193</v>
      </c>
    </row>
    <row r="136" spans="1:8" x14ac:dyDescent="0.3">
      <c r="A136" s="25"/>
    </row>
    <row r="137" spans="1:8" ht="18" x14ac:dyDescent="0.4">
      <c r="A137" s="86" t="s">
        <v>35</v>
      </c>
      <c r="B137" s="22"/>
      <c r="C137" s="22"/>
      <c r="D137" s="22"/>
      <c r="E137" s="22"/>
    </row>
    <row r="138" spans="1:8" x14ac:dyDescent="0.3">
      <c r="A138" s="22" t="s">
        <v>36</v>
      </c>
      <c r="B138" s="95" t="s">
        <v>91</v>
      </c>
      <c r="C138" s="85"/>
      <c r="D138" s="85"/>
      <c r="E138" s="85"/>
    </row>
    <row r="139" spans="1:8" x14ac:dyDescent="0.3">
      <c r="A139" s="22" t="s">
        <v>37</v>
      </c>
      <c r="B139" s="95" t="s">
        <v>67</v>
      </c>
      <c r="C139" s="22"/>
      <c r="D139" s="22"/>
      <c r="E139" s="22"/>
    </row>
    <row r="140" spans="1:8" x14ac:dyDescent="0.3">
      <c r="A140" s="22" t="s">
        <v>38</v>
      </c>
      <c r="B140" s="95" t="s">
        <v>68</v>
      </c>
      <c r="C140" s="22"/>
      <c r="D140" s="22"/>
      <c r="E140" s="22"/>
    </row>
    <row r="141" spans="1:8" x14ac:dyDescent="0.3">
      <c r="A141" s="22" t="s">
        <v>39</v>
      </c>
      <c r="B141" s="95" t="s">
        <v>69</v>
      </c>
      <c r="C141" s="22"/>
      <c r="D141" s="22"/>
      <c r="E141" s="22"/>
    </row>
    <row r="142" spans="1:8" x14ac:dyDescent="0.3">
      <c r="A142" s="22" t="s">
        <v>40</v>
      </c>
      <c r="B142" s="95" t="s">
        <v>173</v>
      </c>
      <c r="C142" s="22"/>
      <c r="D142" s="22"/>
      <c r="E142" s="22"/>
    </row>
    <row r="143" spans="1:8" x14ac:dyDescent="0.3">
      <c r="A143" s="90" t="s">
        <v>82</v>
      </c>
      <c r="B143" s="95" t="s">
        <v>159</v>
      </c>
      <c r="C143" s="22"/>
      <c r="D143" s="22"/>
      <c r="E143" s="22"/>
    </row>
    <row r="144" spans="1:8" x14ac:dyDescent="0.3">
      <c r="A144" s="22"/>
      <c r="B144" s="84"/>
      <c r="C144" s="22"/>
      <c r="D144" s="22"/>
      <c r="E144" s="22"/>
    </row>
    <row r="148" ht="14.25" customHeight="1" x14ac:dyDescent="0.3"/>
  </sheetData>
  <sheetProtection selectLockedCells="1" selectUnlockedCells="1"/>
  <mergeCells count="1">
    <mergeCell ref="A30:G30"/>
  </mergeCells>
  <phoneticPr fontId="10"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29BB7-4F67-47DA-B36F-5FD7BC033980}">
  <dimension ref="A1:E73"/>
  <sheetViews>
    <sheetView topLeftCell="A74" workbookViewId="0">
      <selection activeCell="A73" sqref="A1:XFD73"/>
    </sheetView>
  </sheetViews>
  <sheetFormatPr defaultRowHeight="14" x14ac:dyDescent="0.3"/>
  <cols>
    <col min="1" max="1" width="50.33203125" customWidth="1"/>
    <col min="2" max="2" width="22.08203125" customWidth="1"/>
    <col min="3" max="3" width="35.08203125" customWidth="1"/>
    <col min="4" max="4" width="24.58203125" customWidth="1"/>
    <col min="5" max="5" width="26.83203125" customWidth="1"/>
    <col min="6" max="6" width="8.58203125" customWidth="1"/>
  </cols>
  <sheetData>
    <row r="1" spans="1:5" hidden="1" x14ac:dyDescent="0.3"/>
    <row r="2" spans="1:5" hidden="1" x14ac:dyDescent="0.3">
      <c r="A2" s="92" t="s">
        <v>162</v>
      </c>
    </row>
    <row r="3" spans="1:5" ht="28" hidden="1" x14ac:dyDescent="0.3">
      <c r="A3" s="26" t="s">
        <v>156</v>
      </c>
      <c r="B3" s="3" t="s">
        <v>48</v>
      </c>
      <c r="C3" s="3" t="s">
        <v>65</v>
      </c>
      <c r="D3" s="3" t="s">
        <v>66</v>
      </c>
      <c r="E3" s="41" t="s">
        <v>154</v>
      </c>
    </row>
    <row r="4" spans="1:5" hidden="1" x14ac:dyDescent="0.3">
      <c r="A4" s="10" t="s">
        <v>117</v>
      </c>
      <c r="B4" s="27" t="s">
        <v>110</v>
      </c>
      <c r="C4" s="5">
        <f>B49</f>
        <v>150</v>
      </c>
      <c r="D4" s="5"/>
      <c r="E4" s="68">
        <f>B46*B47*C4</f>
        <v>1875</v>
      </c>
    </row>
    <row r="5" spans="1:5" ht="28" hidden="1" x14ac:dyDescent="0.3">
      <c r="A5" s="8" t="s">
        <v>51</v>
      </c>
      <c r="B5" s="88" t="s">
        <v>125</v>
      </c>
      <c r="C5" s="6">
        <f>B49*B54</f>
        <v>120</v>
      </c>
      <c r="D5" s="6">
        <f>B50*B57</f>
        <v>54.8</v>
      </c>
      <c r="E5" s="69">
        <f>B46*B47*C5+B62*B46*D5</f>
        <v>2013.75</v>
      </c>
    </row>
    <row r="6" spans="1:5" ht="28" hidden="1" x14ac:dyDescent="0.3">
      <c r="A6" s="8" t="s">
        <v>52</v>
      </c>
      <c r="B6" s="88" t="s">
        <v>126</v>
      </c>
      <c r="C6" s="6">
        <f>B49*B55</f>
        <v>90</v>
      </c>
      <c r="D6" s="6">
        <f>B50*B58</f>
        <v>109.6</v>
      </c>
      <c r="E6" s="69">
        <f>B46*B47*C6+B46*B62*D6</f>
        <v>2152.5</v>
      </c>
    </row>
    <row r="7" spans="1:5" hidden="1" x14ac:dyDescent="0.3">
      <c r="A7" s="9" t="s">
        <v>53</v>
      </c>
      <c r="B7" s="89" t="s">
        <v>54</v>
      </c>
      <c r="C7" s="80"/>
      <c r="D7" s="80"/>
      <c r="E7" s="70"/>
    </row>
    <row r="8" spans="1:5" hidden="1" x14ac:dyDescent="0.3"/>
    <row r="9" spans="1:5" hidden="1" x14ac:dyDescent="0.3"/>
    <row r="10" spans="1:5" hidden="1" x14ac:dyDescent="0.3"/>
    <row r="11" spans="1:5" hidden="1" x14ac:dyDescent="0.3"/>
    <row r="12" spans="1:5" hidden="1" x14ac:dyDescent="0.3"/>
    <row r="13" spans="1:5" hidden="1" x14ac:dyDescent="0.3"/>
    <row r="14" spans="1:5" hidden="1" x14ac:dyDescent="0.3"/>
    <row r="15" spans="1:5" hidden="1" x14ac:dyDescent="0.3"/>
    <row r="16" spans="1:5" hidden="1" x14ac:dyDescent="0.3"/>
    <row r="17" spans="1:5" hidden="1" x14ac:dyDescent="0.3"/>
    <row r="18" spans="1:5" hidden="1" x14ac:dyDescent="0.3"/>
    <row r="19" spans="1:5" hidden="1" x14ac:dyDescent="0.3"/>
    <row r="20" spans="1:5" hidden="1" x14ac:dyDescent="0.3"/>
    <row r="21" spans="1:5" hidden="1" x14ac:dyDescent="0.3"/>
    <row r="22" spans="1:5" hidden="1" x14ac:dyDescent="0.3"/>
    <row r="23" spans="1:5" hidden="1" x14ac:dyDescent="0.3"/>
    <row r="24" spans="1:5" hidden="1" x14ac:dyDescent="0.3"/>
    <row r="25" spans="1:5" hidden="1" x14ac:dyDescent="0.3"/>
    <row r="26" spans="1:5" hidden="1" x14ac:dyDescent="0.3"/>
    <row r="27" spans="1:5" hidden="1" x14ac:dyDescent="0.3">
      <c r="A27" s="92" t="s">
        <v>143</v>
      </c>
      <c r="B27" s="79"/>
    </row>
    <row r="28" spans="1:5" ht="28" hidden="1" x14ac:dyDescent="0.3">
      <c r="A28" s="26" t="s">
        <v>49</v>
      </c>
      <c r="B28" s="67" t="s">
        <v>50</v>
      </c>
      <c r="C28" s="3" t="s">
        <v>66</v>
      </c>
      <c r="D28" s="3" t="s">
        <v>74</v>
      </c>
      <c r="E28" s="96" t="s">
        <v>154</v>
      </c>
    </row>
    <row r="29" spans="1:5" ht="28" hidden="1" x14ac:dyDescent="0.3">
      <c r="A29" s="10" t="s">
        <v>47</v>
      </c>
      <c r="B29" s="81" t="s">
        <v>127</v>
      </c>
      <c r="C29" s="5">
        <f>B50*B63</f>
        <v>164.39999999999998</v>
      </c>
      <c r="D29" s="6">
        <f>B66</f>
        <v>1.5</v>
      </c>
      <c r="E29" s="65">
        <f>C29*B46*B62*D29</f>
        <v>2311.8749999999995</v>
      </c>
    </row>
    <row r="30" spans="1:5" ht="42" hidden="1" x14ac:dyDescent="0.3">
      <c r="A30" s="8" t="s">
        <v>51</v>
      </c>
      <c r="B30" s="82" t="s">
        <v>128</v>
      </c>
      <c r="C30" s="6">
        <f>B50*B63</f>
        <v>164.39999999999998</v>
      </c>
      <c r="D30" s="6">
        <f>B67</f>
        <v>1.75</v>
      </c>
      <c r="E30" s="66">
        <f>B46*B62*C30*D30</f>
        <v>2697.1874999999995</v>
      </c>
    </row>
    <row r="31" spans="1:5" ht="28" hidden="1" x14ac:dyDescent="0.3">
      <c r="A31" s="8" t="s">
        <v>52</v>
      </c>
      <c r="B31" s="82" t="s">
        <v>129</v>
      </c>
      <c r="C31" s="6">
        <f>B50*B63</f>
        <v>164.39999999999998</v>
      </c>
      <c r="D31" s="6">
        <f>B68</f>
        <v>2</v>
      </c>
      <c r="E31" s="66">
        <f>B46*B62*C31*D31</f>
        <v>3082.4999999999995</v>
      </c>
    </row>
    <row r="32" spans="1:5" hidden="1" x14ac:dyDescent="0.3">
      <c r="A32" s="9" t="s">
        <v>53</v>
      </c>
      <c r="B32" s="83" t="s">
        <v>54</v>
      </c>
      <c r="C32" s="80"/>
      <c r="D32" s="80"/>
      <c r="E32" s="80"/>
    </row>
    <row r="33" spans="1:3" hidden="1" x14ac:dyDescent="0.3"/>
    <row r="34" spans="1:3" hidden="1" x14ac:dyDescent="0.3"/>
    <row r="35" spans="1:3" hidden="1" x14ac:dyDescent="0.3"/>
    <row r="36" spans="1:3" hidden="1" x14ac:dyDescent="0.3"/>
    <row r="37" spans="1:3" hidden="1" x14ac:dyDescent="0.3"/>
    <row r="38" spans="1:3" hidden="1" x14ac:dyDescent="0.3"/>
    <row r="39" spans="1:3" hidden="1" x14ac:dyDescent="0.3"/>
    <row r="40" spans="1:3" hidden="1" x14ac:dyDescent="0.3"/>
    <row r="41" spans="1:3" hidden="1" x14ac:dyDescent="0.3"/>
    <row r="42" spans="1:3" hidden="1" x14ac:dyDescent="0.3"/>
    <row r="43" spans="1:3" hidden="1" x14ac:dyDescent="0.3"/>
    <row r="44" spans="1:3" ht="18" hidden="1" x14ac:dyDescent="0.4">
      <c r="A44" s="86" t="s">
        <v>121</v>
      </c>
      <c r="B44" s="22"/>
      <c r="C44" s="22"/>
    </row>
    <row r="45" spans="1:3" hidden="1" x14ac:dyDescent="0.3">
      <c r="A45" s="74" t="s">
        <v>59</v>
      </c>
      <c r="B45" s="75"/>
      <c r="C45" s="75"/>
    </row>
    <row r="46" spans="1:3" hidden="1" x14ac:dyDescent="0.3">
      <c r="A46" s="37" t="s">
        <v>119</v>
      </c>
      <c r="B46" s="37">
        <f>Questionnaire!B94</f>
        <v>0.5</v>
      </c>
      <c r="C46" s="37" t="s">
        <v>57</v>
      </c>
    </row>
    <row r="47" spans="1:3" hidden="1" x14ac:dyDescent="0.3">
      <c r="A47" s="37" t="s">
        <v>105</v>
      </c>
      <c r="B47" s="37">
        <f>Questionnaire!B95</f>
        <v>25</v>
      </c>
      <c r="C47" s="37" t="s">
        <v>58</v>
      </c>
    </row>
    <row r="48" spans="1:3" hidden="1" x14ac:dyDescent="0.3">
      <c r="A48" s="76"/>
      <c r="B48" s="76"/>
      <c r="C48" s="76"/>
    </row>
    <row r="49" spans="1:3" hidden="1" x14ac:dyDescent="0.3">
      <c r="A49" s="32" t="s">
        <v>63</v>
      </c>
      <c r="B49" s="32">
        <v>150</v>
      </c>
      <c r="C49" s="32" t="s">
        <v>64</v>
      </c>
    </row>
    <row r="50" spans="1:3" hidden="1" x14ac:dyDescent="0.3">
      <c r="A50" s="32" t="s">
        <v>120</v>
      </c>
      <c r="B50" s="32">
        <v>54.8</v>
      </c>
      <c r="C50" s="32" t="s">
        <v>123</v>
      </c>
    </row>
    <row r="51" spans="1:3" hidden="1" x14ac:dyDescent="0.3">
      <c r="A51" s="32"/>
      <c r="B51" s="32"/>
      <c r="C51" s="32"/>
    </row>
    <row r="52" spans="1:3" hidden="1" x14ac:dyDescent="0.3">
      <c r="A52" s="72" t="s">
        <v>46</v>
      </c>
      <c r="B52" s="32"/>
      <c r="C52" s="32"/>
    </row>
    <row r="53" spans="1:3" hidden="1" x14ac:dyDescent="0.3">
      <c r="A53" s="32" t="s">
        <v>136</v>
      </c>
      <c r="B53" s="32"/>
      <c r="C53" s="32"/>
    </row>
    <row r="54" spans="1:3" hidden="1" x14ac:dyDescent="0.3">
      <c r="A54" s="73" t="s">
        <v>114</v>
      </c>
      <c r="B54" s="32">
        <v>0.8</v>
      </c>
      <c r="C54" s="32"/>
    </row>
    <row r="55" spans="1:3" hidden="1" x14ac:dyDescent="0.3">
      <c r="A55" s="73" t="s">
        <v>115</v>
      </c>
      <c r="B55" s="32">
        <v>0.6</v>
      </c>
      <c r="C55" s="32"/>
    </row>
    <row r="56" spans="1:3" hidden="1" x14ac:dyDescent="0.3">
      <c r="A56" s="32" t="s">
        <v>124</v>
      </c>
      <c r="B56" s="32"/>
      <c r="C56" s="32"/>
    </row>
    <row r="57" spans="1:3" hidden="1" x14ac:dyDescent="0.3">
      <c r="A57" s="73" t="s">
        <v>114</v>
      </c>
      <c r="B57" s="32">
        <v>1</v>
      </c>
      <c r="C57" s="32"/>
    </row>
    <row r="58" spans="1:3" hidden="1" x14ac:dyDescent="0.3">
      <c r="A58" s="73" t="s">
        <v>115</v>
      </c>
      <c r="B58" s="32">
        <v>2</v>
      </c>
      <c r="C58" s="32"/>
    </row>
    <row r="59" spans="1:3" hidden="1" x14ac:dyDescent="0.3">
      <c r="A59" s="73"/>
      <c r="B59" s="32"/>
      <c r="C59" s="32"/>
    </row>
    <row r="60" spans="1:3" hidden="1" x14ac:dyDescent="0.3">
      <c r="A60" s="72" t="s">
        <v>49</v>
      </c>
      <c r="B60" s="32"/>
      <c r="C60" s="32"/>
    </row>
    <row r="61" spans="1:3" hidden="1" x14ac:dyDescent="0.3">
      <c r="A61" s="32" t="s">
        <v>113</v>
      </c>
      <c r="B61" s="64">
        <v>0.75</v>
      </c>
      <c r="C61" s="32"/>
    </row>
    <row r="62" spans="1:3" hidden="1" x14ac:dyDescent="0.3">
      <c r="A62" s="33" t="s">
        <v>60</v>
      </c>
      <c r="B62" s="32">
        <f>B47*B61</f>
        <v>18.75</v>
      </c>
      <c r="C62" s="32" t="s">
        <v>58</v>
      </c>
    </row>
    <row r="63" spans="1:3" hidden="1" x14ac:dyDescent="0.3">
      <c r="A63" s="61" t="s">
        <v>122</v>
      </c>
      <c r="B63" s="62">
        <v>3</v>
      </c>
      <c r="C63" s="62"/>
    </row>
    <row r="64" spans="1:3" hidden="1" x14ac:dyDescent="0.3">
      <c r="A64" s="61"/>
      <c r="B64" s="62"/>
      <c r="C64" s="62"/>
    </row>
    <row r="65" spans="1:3" hidden="1" x14ac:dyDescent="0.3">
      <c r="A65" s="62" t="s">
        <v>71</v>
      </c>
      <c r="B65" s="62">
        <v>6</v>
      </c>
      <c r="C65" s="62" t="s">
        <v>58</v>
      </c>
    </row>
    <row r="66" spans="1:3" hidden="1" x14ac:dyDescent="0.3">
      <c r="A66" s="63" t="s">
        <v>73</v>
      </c>
      <c r="B66" s="62">
        <v>1.5</v>
      </c>
      <c r="C66" s="62" t="s">
        <v>77</v>
      </c>
    </row>
    <row r="67" spans="1:3" hidden="1" x14ac:dyDescent="0.3">
      <c r="A67" s="63" t="s">
        <v>72</v>
      </c>
      <c r="B67" s="62">
        <v>1.75</v>
      </c>
      <c r="C67" s="62" t="s">
        <v>78</v>
      </c>
    </row>
    <row r="68" spans="1:3" hidden="1" x14ac:dyDescent="0.3">
      <c r="A68" s="63" t="s">
        <v>70</v>
      </c>
      <c r="B68" s="62">
        <v>2</v>
      </c>
      <c r="C68" s="62" t="s">
        <v>79</v>
      </c>
    </row>
    <row r="69" spans="1:3" hidden="1" x14ac:dyDescent="0.3">
      <c r="A69" s="31" t="s">
        <v>61</v>
      </c>
    </row>
    <row r="70" spans="1:3" hidden="1" x14ac:dyDescent="0.3">
      <c r="A70" s="30" t="s">
        <v>62</v>
      </c>
      <c r="B70" s="22"/>
      <c r="C70" s="22"/>
    </row>
    <row r="71" spans="1:3" hidden="1" x14ac:dyDescent="0.3">
      <c r="A71" s="77" t="s">
        <v>75</v>
      </c>
    </row>
    <row r="72" spans="1:3" hidden="1" x14ac:dyDescent="0.3"/>
    <row r="73" spans="1:3" hidden="1" x14ac:dyDescent="0.3"/>
  </sheetData>
  <sheetProtection algorithmName="SHA-512" hashValue="gaeEKIhhkmadP1610IaOi4VGuuyim//AG46CmiaBwoJe6fXvvYgSMPqOHjQ0wFHzhiiCuPKE4pqSNtvn6uMMvQ==" saltValue="Z25I0DHWUdPbtE4sYASw7Q==" spinCount="100000" sheet="1" objects="1" scenarios="1" selectLockedCells="1" selectUnlockedCells="1"/>
  <pageMargins left="0.7" right="0.7" top="0.75" bottom="0.75" header="0.3" footer="0.3"/>
  <pageSetup paperSize="9" orientation="portrait" horizontalDpi="1200" verticalDpi="12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0880EAF377D0E44A95C4F724ED96D8B" ma:contentTypeVersion="10" ma:contentTypeDescription="Create a new document." ma:contentTypeScope="" ma:versionID="f0e9dfbe31cb866173b5f358dc911e98">
  <xsd:schema xmlns:xsd="http://www.w3.org/2001/XMLSchema" xmlns:xs="http://www.w3.org/2001/XMLSchema" xmlns:p="http://schemas.microsoft.com/office/2006/metadata/properties" xmlns:ns2="18ab5fe4-98be-48a5-bb45-06a5b158a46d" targetNamespace="http://schemas.microsoft.com/office/2006/metadata/properties" ma:root="true" ma:fieldsID="31de0a2994c595f42b4eef5c20b96040" ns2:_="">
    <xsd:import namespace="18ab5fe4-98be-48a5-bb45-06a5b158a46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ab5fe4-98be-48a5-bb45-06a5b158a4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41BFC18-146E-4ADA-948B-59CFCD2828B8}">
  <ds:schemaRefs>
    <ds:schemaRef ds:uri="http://schemas.microsoft.com/sharepoint/v3/contenttype/forms"/>
  </ds:schemaRefs>
</ds:datastoreItem>
</file>

<file path=customXml/itemProps2.xml><?xml version="1.0" encoding="utf-8"?>
<ds:datastoreItem xmlns:ds="http://schemas.openxmlformats.org/officeDocument/2006/customXml" ds:itemID="{BABC0417-1472-47D9-9614-771BD7023A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ab5fe4-98be-48a5-bb45-06a5b158a4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A73B6C2-F290-4BA1-9F4B-C9D2DDD217A1}">
  <ds:schemaRefs>
    <ds:schemaRef ds:uri="http://purl.org/dc/elements/1.1/"/>
    <ds:schemaRef ds:uri="http://schemas.microsoft.com/office/2006/metadata/properties"/>
    <ds:schemaRef ds:uri="18ab5fe4-98be-48a5-bb45-06a5b158a46d"/>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Questionnaire</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Williams, Rhys (Future Networks)</dc:creator>
  <cp:lastModifiedBy>Williams, Rhys (Future Networks)</cp:lastModifiedBy>
  <dcterms:created xsi:type="dcterms:W3CDTF">2021-01-25T15:39:28Z</dcterms:created>
  <dcterms:modified xsi:type="dcterms:W3CDTF">2021-04-07T13:53:44Z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0x010100E0880EAF377D0E44A95C4F724ED96D8B</vt:lpwstr>
  </property>
</Properties>
</file>